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bd8ab40a725ce8b/Documents/3M/GP/2025-2026/"/>
    </mc:Choice>
  </mc:AlternateContent>
  <xr:revisionPtr revIDLastSave="1741" documentId="13_ncr:1_{20D1A2B3-79A6-479D-86D7-3B3F2CBB6ABD}" xr6:coauthVersionLast="47" xr6:coauthVersionMax="47" xr10:uidLastSave="{ECD4FE8F-F7D3-4FFB-B175-70416ECAB923}"/>
  <bookViews>
    <workbookView xWindow="-93" yWindow="-93" windowWidth="18426" windowHeight="11746" tabRatio="826" xr2:uid="{00000000-000D-0000-FFFF-FFFF00000000}"/>
  </bookViews>
  <sheets>
    <sheet name="RULES" sheetId="26" r:id="rId1"/>
    <sheet name="Race 1" sheetId="29" r:id="rId2"/>
    <sheet name="Race 2" sheetId="16" r:id="rId3"/>
    <sheet name="Race 3" sheetId="31" r:id="rId4"/>
    <sheet name="Race 4" sheetId="32" r:id="rId5"/>
    <sheet name="Race 5" sheetId="33" r:id="rId6"/>
    <sheet name="Race 6" sheetId="34" r:id="rId7"/>
    <sheet name="Race 7" sheetId="38" r:id="rId8"/>
    <sheet name="Race 8" sheetId="36" r:id="rId9"/>
    <sheet name="New Overall" sheetId="39" r:id="rId10"/>
    <sheet name="Proposed TABLES" sheetId="28" state="hidden" r:id="rId11"/>
  </sheets>
  <definedNames>
    <definedName name="Event">#REF!</definedName>
    <definedName name="mile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6" i="39" l="1"/>
  <c r="K56" i="39"/>
  <c r="J56" i="39"/>
  <c r="I56" i="39"/>
  <c r="H56" i="39"/>
  <c r="G56" i="39"/>
  <c r="F56" i="39"/>
  <c r="E56" i="39"/>
  <c r="L41" i="39"/>
  <c r="K41" i="39"/>
  <c r="J41" i="39"/>
  <c r="I41" i="39"/>
  <c r="H41" i="39"/>
  <c r="G41" i="39"/>
  <c r="F41" i="39"/>
  <c r="E41" i="39"/>
  <c r="D56" i="39" l="1" a="1"/>
  <c r="D56" i="39" s="1"/>
  <c r="C56" i="39"/>
  <c r="D41" i="39" a="1"/>
  <c r="D41" i="39" s="1"/>
  <c r="C41" i="39"/>
  <c r="L42" i="39" l="1"/>
  <c r="K42" i="39"/>
  <c r="J42" i="39"/>
  <c r="I42" i="39"/>
  <c r="H42" i="39"/>
  <c r="G42" i="39"/>
  <c r="F42" i="39"/>
  <c r="E42" i="39"/>
  <c r="D42" i="39" l="1" a="1"/>
  <c r="D42" i="39" s="1"/>
  <c r="C42" i="39"/>
  <c r="L34" i="39" l="1"/>
  <c r="K34" i="39"/>
  <c r="J34" i="39"/>
  <c r="I34" i="39"/>
  <c r="H34" i="39"/>
  <c r="G34" i="39"/>
  <c r="F34" i="39"/>
  <c r="E34" i="39"/>
  <c r="D34" i="39" l="1" a="1"/>
  <c r="D34" i="39" s="1"/>
  <c r="C34" i="39"/>
  <c r="L24" i="39"/>
  <c r="K24" i="39"/>
  <c r="J24" i="39"/>
  <c r="I24" i="39"/>
  <c r="H24" i="39"/>
  <c r="G24" i="39"/>
  <c r="F24" i="39"/>
  <c r="E24" i="39"/>
  <c r="L71" i="39"/>
  <c r="K71" i="39"/>
  <c r="J71" i="39"/>
  <c r="I71" i="39"/>
  <c r="H71" i="39"/>
  <c r="G71" i="39"/>
  <c r="F71" i="39"/>
  <c r="E71" i="39"/>
  <c r="L69" i="39"/>
  <c r="K69" i="39"/>
  <c r="J69" i="39"/>
  <c r="I69" i="39"/>
  <c r="H69" i="39"/>
  <c r="G69" i="39"/>
  <c r="F69" i="39"/>
  <c r="E69" i="39"/>
  <c r="L47" i="39"/>
  <c r="K47" i="39"/>
  <c r="J47" i="39"/>
  <c r="I47" i="39"/>
  <c r="H47" i="39"/>
  <c r="G47" i="39"/>
  <c r="F47" i="39"/>
  <c r="E47" i="39"/>
  <c r="C24" i="39" l="1"/>
  <c r="D71" i="39" a="1"/>
  <c r="D71" i="39" s="1"/>
  <c r="D69" i="39" a="1"/>
  <c r="D69" i="39" s="1"/>
  <c r="D47" i="39" a="1"/>
  <c r="D47" i="39" s="1"/>
  <c r="D24" i="39" a="1"/>
  <c r="D24" i="39" s="1"/>
  <c r="C71" i="39"/>
  <c r="C69" i="39"/>
  <c r="C47" i="39"/>
  <c r="L36" i="39" l="1"/>
  <c r="K36" i="39"/>
  <c r="J36" i="39"/>
  <c r="I36" i="39"/>
  <c r="H36" i="39"/>
  <c r="G36" i="39"/>
  <c r="F36" i="39"/>
  <c r="E36" i="39"/>
  <c r="L28" i="39"/>
  <c r="K28" i="39"/>
  <c r="J28" i="39"/>
  <c r="I28" i="39"/>
  <c r="H28" i="39"/>
  <c r="G28" i="39"/>
  <c r="F28" i="39"/>
  <c r="E28" i="39"/>
  <c r="L20" i="39"/>
  <c r="K20" i="39"/>
  <c r="J20" i="39"/>
  <c r="I20" i="39"/>
  <c r="H20" i="39"/>
  <c r="G20" i="39"/>
  <c r="F20" i="39"/>
  <c r="E20" i="39"/>
  <c r="L15" i="39"/>
  <c r="K15" i="39"/>
  <c r="J15" i="39"/>
  <c r="I15" i="39"/>
  <c r="H15" i="39"/>
  <c r="G15" i="39"/>
  <c r="F15" i="39"/>
  <c r="E15" i="39"/>
  <c r="L6" i="39"/>
  <c r="K6" i="39"/>
  <c r="J6" i="39"/>
  <c r="I6" i="39"/>
  <c r="H6" i="39"/>
  <c r="G6" i="39"/>
  <c r="F6" i="39"/>
  <c r="E4" i="39"/>
  <c r="D53" i="29"/>
  <c r="C53" i="29"/>
  <c r="D52" i="29"/>
  <c r="C52" i="29"/>
  <c r="D51" i="29"/>
  <c r="C51" i="29"/>
  <c r="D50" i="29"/>
  <c r="C50" i="29"/>
  <c r="D49" i="29"/>
  <c r="C49" i="29"/>
  <c r="D48" i="29"/>
  <c r="C48" i="29"/>
  <c r="L90" i="39"/>
  <c r="K90" i="39"/>
  <c r="J90" i="39"/>
  <c r="I90" i="39"/>
  <c r="H90" i="39"/>
  <c r="G90" i="39"/>
  <c r="F90" i="39"/>
  <c r="E90" i="39"/>
  <c r="L87" i="39"/>
  <c r="K87" i="39"/>
  <c r="J87" i="39"/>
  <c r="I87" i="39"/>
  <c r="H87" i="39"/>
  <c r="G87" i="39"/>
  <c r="F87" i="39"/>
  <c r="E87" i="39"/>
  <c r="L96" i="39"/>
  <c r="K96" i="39"/>
  <c r="J96" i="39"/>
  <c r="I96" i="39"/>
  <c r="H96" i="39"/>
  <c r="G96" i="39"/>
  <c r="F96" i="39"/>
  <c r="E96" i="39"/>
  <c r="L88" i="39"/>
  <c r="K88" i="39"/>
  <c r="J88" i="39"/>
  <c r="I88" i="39"/>
  <c r="H88" i="39"/>
  <c r="G88" i="39"/>
  <c r="F88" i="39"/>
  <c r="E88" i="39"/>
  <c r="L93" i="39"/>
  <c r="K93" i="39"/>
  <c r="J93" i="39"/>
  <c r="I93" i="39"/>
  <c r="H93" i="39"/>
  <c r="G93" i="39"/>
  <c r="F93" i="39"/>
  <c r="E93" i="39"/>
  <c r="L95" i="39"/>
  <c r="K95" i="39"/>
  <c r="J95" i="39"/>
  <c r="I95" i="39"/>
  <c r="H95" i="39"/>
  <c r="G95" i="39"/>
  <c r="F95" i="39"/>
  <c r="E95" i="39"/>
  <c r="L89" i="39"/>
  <c r="K89" i="39"/>
  <c r="J89" i="39"/>
  <c r="I89" i="39"/>
  <c r="H89" i="39"/>
  <c r="G89" i="39"/>
  <c r="F89" i="39"/>
  <c r="E89" i="39"/>
  <c r="L94" i="39"/>
  <c r="K94" i="39"/>
  <c r="J94" i="39"/>
  <c r="I94" i="39"/>
  <c r="H94" i="39"/>
  <c r="G94" i="39"/>
  <c r="F94" i="39"/>
  <c r="E94" i="39"/>
  <c r="L86" i="39"/>
  <c r="K86" i="39"/>
  <c r="J86" i="39"/>
  <c r="I86" i="39"/>
  <c r="H86" i="39"/>
  <c r="G86" i="39"/>
  <c r="F86" i="39"/>
  <c r="E86" i="39"/>
  <c r="L81" i="39"/>
  <c r="K81" i="39"/>
  <c r="J81" i="39"/>
  <c r="I81" i="39"/>
  <c r="H81" i="39"/>
  <c r="G81" i="39"/>
  <c r="F81" i="39"/>
  <c r="E81" i="39"/>
  <c r="L92" i="39"/>
  <c r="K92" i="39"/>
  <c r="J92" i="39"/>
  <c r="I92" i="39"/>
  <c r="H92" i="39"/>
  <c r="G92" i="39"/>
  <c r="F92" i="39"/>
  <c r="E92" i="39"/>
  <c r="L76" i="39"/>
  <c r="K76" i="39"/>
  <c r="J76" i="39"/>
  <c r="I76" i="39"/>
  <c r="H76" i="39"/>
  <c r="G76" i="39"/>
  <c r="F76" i="39"/>
  <c r="E76" i="39"/>
  <c r="L77" i="39"/>
  <c r="K77" i="39"/>
  <c r="J77" i="39"/>
  <c r="I77" i="39"/>
  <c r="H77" i="39"/>
  <c r="G77" i="39"/>
  <c r="F77" i="39"/>
  <c r="E77" i="39"/>
  <c r="L78" i="39"/>
  <c r="K78" i="39"/>
  <c r="J78" i="39"/>
  <c r="I78" i="39"/>
  <c r="H78" i="39"/>
  <c r="G78" i="39"/>
  <c r="F78" i="39"/>
  <c r="E78" i="39"/>
  <c r="L65" i="39"/>
  <c r="K65" i="39"/>
  <c r="J65" i="39"/>
  <c r="I65" i="39"/>
  <c r="H65" i="39"/>
  <c r="G65" i="39"/>
  <c r="F65" i="39"/>
  <c r="E65" i="39"/>
  <c r="L83" i="39"/>
  <c r="K83" i="39"/>
  <c r="J83" i="39"/>
  <c r="I83" i="39"/>
  <c r="H83" i="39"/>
  <c r="G83" i="39"/>
  <c r="F83" i="39"/>
  <c r="E83" i="39"/>
  <c r="L84" i="39"/>
  <c r="K84" i="39"/>
  <c r="J84" i="39"/>
  <c r="I84" i="39"/>
  <c r="H84" i="39"/>
  <c r="G84" i="39"/>
  <c r="F84" i="39"/>
  <c r="E84" i="39"/>
  <c r="L63" i="39"/>
  <c r="K63" i="39"/>
  <c r="J63" i="39"/>
  <c r="I63" i="39"/>
  <c r="H63" i="39"/>
  <c r="G63" i="39"/>
  <c r="F63" i="39"/>
  <c r="E63" i="39"/>
  <c r="L66" i="39"/>
  <c r="K66" i="39"/>
  <c r="J66" i="39"/>
  <c r="I66" i="39"/>
  <c r="H66" i="39"/>
  <c r="G66" i="39"/>
  <c r="F66" i="39"/>
  <c r="E66" i="39"/>
  <c r="L62" i="39"/>
  <c r="K62" i="39"/>
  <c r="J62" i="39"/>
  <c r="I62" i="39"/>
  <c r="H62" i="39"/>
  <c r="G62" i="39"/>
  <c r="F62" i="39"/>
  <c r="E62" i="39"/>
  <c r="L82" i="39"/>
  <c r="K82" i="39"/>
  <c r="J82" i="39"/>
  <c r="I82" i="39"/>
  <c r="H82" i="39"/>
  <c r="G82" i="39"/>
  <c r="F82" i="39"/>
  <c r="E82" i="39"/>
  <c r="L75" i="39"/>
  <c r="K75" i="39"/>
  <c r="J75" i="39"/>
  <c r="I75" i="39"/>
  <c r="H75" i="39"/>
  <c r="G75" i="39"/>
  <c r="F75" i="39"/>
  <c r="E75" i="39"/>
  <c r="L79" i="39"/>
  <c r="K79" i="39"/>
  <c r="J79" i="39"/>
  <c r="I79" i="39"/>
  <c r="H79" i="39"/>
  <c r="G79" i="39"/>
  <c r="F79" i="39"/>
  <c r="E79" i="39"/>
  <c r="L72" i="39"/>
  <c r="K72" i="39"/>
  <c r="J72" i="39"/>
  <c r="I72" i="39"/>
  <c r="H72" i="39"/>
  <c r="G72" i="39"/>
  <c r="F72" i="39"/>
  <c r="E72" i="39"/>
  <c r="L60" i="39"/>
  <c r="K60" i="39"/>
  <c r="J60" i="39"/>
  <c r="I60" i="39"/>
  <c r="H60" i="39"/>
  <c r="G60" i="39"/>
  <c r="F60" i="39"/>
  <c r="E60" i="39"/>
  <c r="L91" i="39"/>
  <c r="K91" i="39"/>
  <c r="J91" i="39"/>
  <c r="I91" i="39"/>
  <c r="H91" i="39"/>
  <c r="G91" i="39"/>
  <c r="F91" i="39"/>
  <c r="E91" i="39"/>
  <c r="L85" i="39"/>
  <c r="K85" i="39"/>
  <c r="J85" i="39"/>
  <c r="I85" i="39"/>
  <c r="H85" i="39"/>
  <c r="G85" i="39"/>
  <c r="F85" i="39"/>
  <c r="E85" i="39"/>
  <c r="L80" i="39"/>
  <c r="K80" i="39"/>
  <c r="J80" i="39"/>
  <c r="I80" i="39"/>
  <c r="H80" i="39"/>
  <c r="G80" i="39"/>
  <c r="F80" i="39"/>
  <c r="E80" i="39"/>
  <c r="L67" i="39"/>
  <c r="K67" i="39"/>
  <c r="J67" i="39"/>
  <c r="I67" i="39"/>
  <c r="H67" i="39"/>
  <c r="G67" i="39"/>
  <c r="F67" i="39"/>
  <c r="E67" i="39"/>
  <c r="L70" i="39"/>
  <c r="K70" i="39"/>
  <c r="J70" i="39"/>
  <c r="I70" i="39"/>
  <c r="H70" i="39"/>
  <c r="G70" i="39"/>
  <c r="F70" i="39"/>
  <c r="E70" i="39"/>
  <c r="L68" i="39"/>
  <c r="K68" i="39"/>
  <c r="J68" i="39"/>
  <c r="I68" i="39"/>
  <c r="H68" i="39"/>
  <c r="G68" i="39"/>
  <c r="F68" i="39"/>
  <c r="E68" i="39"/>
  <c r="L57" i="39"/>
  <c r="K57" i="39"/>
  <c r="J57" i="39"/>
  <c r="I57" i="39"/>
  <c r="H57" i="39"/>
  <c r="G57" i="39"/>
  <c r="F57" i="39"/>
  <c r="E57" i="39"/>
  <c r="L46" i="39"/>
  <c r="K46" i="39"/>
  <c r="J46" i="39"/>
  <c r="I46" i="39"/>
  <c r="H46" i="39"/>
  <c r="G46" i="39"/>
  <c r="F46" i="39"/>
  <c r="E46" i="39"/>
  <c r="L64" i="39"/>
  <c r="K64" i="39"/>
  <c r="J64" i="39"/>
  <c r="I64" i="39"/>
  <c r="H64" i="39"/>
  <c r="G64" i="39"/>
  <c r="F64" i="39"/>
  <c r="E64" i="39"/>
  <c r="L61" i="39"/>
  <c r="K61" i="39"/>
  <c r="J61" i="39"/>
  <c r="I61" i="39"/>
  <c r="H61" i="39"/>
  <c r="G61" i="39"/>
  <c r="F61" i="39"/>
  <c r="E61" i="39"/>
  <c r="L74" i="39"/>
  <c r="K74" i="39"/>
  <c r="J74" i="39"/>
  <c r="I74" i="39"/>
  <c r="H74" i="39"/>
  <c r="G74" i="39"/>
  <c r="F74" i="39"/>
  <c r="E74" i="39"/>
  <c r="L54" i="39"/>
  <c r="K54" i="39"/>
  <c r="J54" i="39"/>
  <c r="I54" i="39"/>
  <c r="H54" i="39"/>
  <c r="G54" i="39"/>
  <c r="F54" i="39"/>
  <c r="E54" i="39"/>
  <c r="L39" i="39"/>
  <c r="K39" i="39"/>
  <c r="J39" i="39"/>
  <c r="I39" i="39"/>
  <c r="H39" i="39"/>
  <c r="G39" i="39"/>
  <c r="F39" i="39"/>
  <c r="E39" i="39"/>
  <c r="L73" i="39"/>
  <c r="K73" i="39"/>
  <c r="J73" i="39"/>
  <c r="I73" i="39"/>
  <c r="H73" i="39"/>
  <c r="G73" i="39"/>
  <c r="F73" i="39"/>
  <c r="E73" i="39"/>
  <c r="L53" i="39"/>
  <c r="K53" i="39"/>
  <c r="J53" i="39"/>
  <c r="I53" i="39"/>
  <c r="H53" i="39"/>
  <c r="G53" i="39"/>
  <c r="F53" i="39"/>
  <c r="E53" i="39"/>
  <c r="L52" i="39"/>
  <c r="K52" i="39"/>
  <c r="J52" i="39"/>
  <c r="I52" i="39"/>
  <c r="H52" i="39"/>
  <c r="G52" i="39"/>
  <c r="F52" i="39"/>
  <c r="E52" i="39"/>
  <c r="L58" i="39"/>
  <c r="K58" i="39"/>
  <c r="J58" i="39"/>
  <c r="I58" i="39"/>
  <c r="H58" i="39"/>
  <c r="G58" i="39"/>
  <c r="F58" i="39"/>
  <c r="E58" i="39"/>
  <c r="L50" i="39"/>
  <c r="K50" i="39"/>
  <c r="J50" i="39"/>
  <c r="I50" i="39"/>
  <c r="H50" i="39"/>
  <c r="G50" i="39"/>
  <c r="F50" i="39"/>
  <c r="E50" i="39"/>
  <c r="L51" i="39"/>
  <c r="K51" i="39"/>
  <c r="J51" i="39"/>
  <c r="I51" i="39"/>
  <c r="H51" i="39"/>
  <c r="G51" i="39"/>
  <c r="F51" i="39"/>
  <c r="E51" i="39"/>
  <c r="L49" i="39"/>
  <c r="K49" i="39"/>
  <c r="J49" i="39"/>
  <c r="I49" i="39"/>
  <c r="H49" i="39"/>
  <c r="G49" i="39"/>
  <c r="F49" i="39"/>
  <c r="E49" i="39"/>
  <c r="L45" i="39"/>
  <c r="K45" i="39"/>
  <c r="J45" i="39"/>
  <c r="I45" i="39"/>
  <c r="H45" i="39"/>
  <c r="G45" i="39"/>
  <c r="F45" i="39"/>
  <c r="E45" i="39"/>
  <c r="L40" i="39"/>
  <c r="K40" i="39"/>
  <c r="J40" i="39"/>
  <c r="I40" i="39"/>
  <c r="H40" i="39"/>
  <c r="G40" i="39"/>
  <c r="F40" i="39"/>
  <c r="E40" i="39"/>
  <c r="L27" i="39"/>
  <c r="K27" i="39"/>
  <c r="J27" i="39"/>
  <c r="I27" i="39"/>
  <c r="H27" i="39"/>
  <c r="G27" i="39"/>
  <c r="F27" i="39"/>
  <c r="E27" i="39"/>
  <c r="L55" i="39"/>
  <c r="K55" i="39"/>
  <c r="J55" i="39"/>
  <c r="I55" i="39"/>
  <c r="H55" i="39"/>
  <c r="G55" i="39"/>
  <c r="F55" i="39"/>
  <c r="E55" i="39"/>
  <c r="L44" i="39"/>
  <c r="K44" i="39"/>
  <c r="J44" i="39"/>
  <c r="I44" i="39"/>
  <c r="H44" i="39"/>
  <c r="G44" i="39"/>
  <c r="F44" i="39"/>
  <c r="E44" i="39"/>
  <c r="L59" i="39"/>
  <c r="K59" i="39"/>
  <c r="J59" i="39"/>
  <c r="I59" i="39"/>
  <c r="H59" i="39"/>
  <c r="G59" i="39"/>
  <c r="F59" i="39"/>
  <c r="E59" i="39"/>
  <c r="L48" i="39"/>
  <c r="K48" i="39"/>
  <c r="J48" i="39"/>
  <c r="I48" i="39"/>
  <c r="H48" i="39"/>
  <c r="G48" i="39"/>
  <c r="F48" i="39"/>
  <c r="E48" i="39"/>
  <c r="L43" i="39"/>
  <c r="K43" i="39"/>
  <c r="J43" i="39"/>
  <c r="I43" i="39"/>
  <c r="H43" i="39"/>
  <c r="G43" i="39"/>
  <c r="F43" i="39"/>
  <c r="E43" i="39"/>
  <c r="L37" i="39"/>
  <c r="K37" i="39"/>
  <c r="J37" i="39"/>
  <c r="I37" i="39"/>
  <c r="H37" i="39"/>
  <c r="G37" i="39"/>
  <c r="F37" i="39"/>
  <c r="E37" i="39"/>
  <c r="L38" i="39"/>
  <c r="K38" i="39"/>
  <c r="J38" i="39"/>
  <c r="I38" i="39"/>
  <c r="H38" i="39"/>
  <c r="G38" i="39"/>
  <c r="F38" i="39"/>
  <c r="E38" i="39"/>
  <c r="L31" i="39"/>
  <c r="K31" i="39"/>
  <c r="J31" i="39"/>
  <c r="I31" i="39"/>
  <c r="H31" i="39"/>
  <c r="G31" i="39"/>
  <c r="F31" i="39"/>
  <c r="E31" i="39"/>
  <c r="L35" i="39"/>
  <c r="K35" i="39"/>
  <c r="J35" i="39"/>
  <c r="I35" i="39"/>
  <c r="H35" i="39"/>
  <c r="G35" i="39"/>
  <c r="F35" i="39"/>
  <c r="E35" i="39"/>
  <c r="L32" i="39"/>
  <c r="K32" i="39"/>
  <c r="J32" i="39"/>
  <c r="I32" i="39"/>
  <c r="H32" i="39"/>
  <c r="G32" i="39"/>
  <c r="F32" i="39"/>
  <c r="E32" i="39"/>
  <c r="L29" i="39"/>
  <c r="K29" i="39"/>
  <c r="J29" i="39"/>
  <c r="I29" i="39"/>
  <c r="H29" i="39"/>
  <c r="G29" i="39"/>
  <c r="F29" i="39"/>
  <c r="E29" i="39"/>
  <c r="L5" i="39"/>
  <c r="K5" i="39"/>
  <c r="J5" i="39"/>
  <c r="I5" i="39"/>
  <c r="H5" i="39"/>
  <c r="G5" i="39"/>
  <c r="F5" i="39"/>
  <c r="E8" i="39"/>
  <c r="L26" i="39"/>
  <c r="K26" i="39"/>
  <c r="J26" i="39"/>
  <c r="I26" i="39"/>
  <c r="H26" i="39"/>
  <c r="G26" i="39"/>
  <c r="F26" i="39"/>
  <c r="E26" i="39"/>
  <c r="L23" i="39"/>
  <c r="K23" i="39"/>
  <c r="J23" i="39"/>
  <c r="I23" i="39"/>
  <c r="H23" i="39"/>
  <c r="G23" i="39"/>
  <c r="F23" i="39"/>
  <c r="E23" i="39"/>
  <c r="L14" i="39"/>
  <c r="K14" i="39"/>
  <c r="J14" i="39"/>
  <c r="I14" i="39"/>
  <c r="H14" i="39"/>
  <c r="G14" i="39"/>
  <c r="F14" i="39"/>
  <c r="E14" i="39"/>
  <c r="L25" i="39"/>
  <c r="K25" i="39"/>
  <c r="J25" i="39"/>
  <c r="I25" i="39"/>
  <c r="H25" i="39"/>
  <c r="G25" i="39"/>
  <c r="F25" i="39"/>
  <c r="E25" i="39"/>
  <c r="L21" i="39"/>
  <c r="K21" i="39"/>
  <c r="J21" i="39"/>
  <c r="I21" i="39"/>
  <c r="H21" i="39"/>
  <c r="G21" i="39"/>
  <c r="F21" i="39"/>
  <c r="E21" i="39"/>
  <c r="L30" i="39"/>
  <c r="K30" i="39"/>
  <c r="J30" i="39"/>
  <c r="I30" i="39"/>
  <c r="H30" i="39"/>
  <c r="G30" i="39"/>
  <c r="F30" i="39"/>
  <c r="E30" i="39"/>
  <c r="L33" i="39"/>
  <c r="K33" i="39"/>
  <c r="J33" i="39"/>
  <c r="I33" i="39"/>
  <c r="H33" i="39"/>
  <c r="G33" i="39"/>
  <c r="F33" i="39"/>
  <c r="E33" i="39"/>
  <c r="L22" i="39"/>
  <c r="K22" i="39"/>
  <c r="J22" i="39"/>
  <c r="I22" i="39"/>
  <c r="H22" i="39"/>
  <c r="G22" i="39"/>
  <c r="F22" i="39"/>
  <c r="E22" i="39"/>
  <c r="L13" i="39"/>
  <c r="K13" i="39"/>
  <c r="J13" i="39"/>
  <c r="I13" i="39"/>
  <c r="H13" i="39"/>
  <c r="G13" i="39"/>
  <c r="F13" i="39"/>
  <c r="E13" i="39"/>
  <c r="L18" i="39"/>
  <c r="K18" i="39"/>
  <c r="J18" i="39"/>
  <c r="I18" i="39"/>
  <c r="H18" i="39"/>
  <c r="G18" i="39"/>
  <c r="F18" i="39"/>
  <c r="E18" i="39"/>
  <c r="L11" i="39"/>
  <c r="K11" i="39"/>
  <c r="J11" i="39"/>
  <c r="I11" i="39"/>
  <c r="H11" i="39"/>
  <c r="G11" i="39"/>
  <c r="F11" i="39"/>
  <c r="E12" i="39"/>
  <c r="L19" i="39"/>
  <c r="K19" i="39"/>
  <c r="J19" i="39"/>
  <c r="I19" i="39"/>
  <c r="H19" i="39"/>
  <c r="G19" i="39"/>
  <c r="F19" i="39"/>
  <c r="E19" i="39"/>
  <c r="L9" i="39"/>
  <c r="K9" i="39"/>
  <c r="J9" i="39"/>
  <c r="I9" i="39"/>
  <c r="H9" i="39"/>
  <c r="G9" i="39"/>
  <c r="F9" i="39"/>
  <c r="E5" i="39"/>
  <c r="L12" i="39"/>
  <c r="K12" i="39"/>
  <c r="J12" i="39"/>
  <c r="I12" i="39"/>
  <c r="H12" i="39"/>
  <c r="G12" i="39"/>
  <c r="F12" i="39"/>
  <c r="E6" i="39"/>
  <c r="L4" i="39"/>
  <c r="K4" i="39"/>
  <c r="J4" i="39"/>
  <c r="I4" i="39"/>
  <c r="H4" i="39"/>
  <c r="G4" i="39"/>
  <c r="F4" i="39"/>
  <c r="E7" i="39"/>
  <c r="L7" i="39"/>
  <c r="K7" i="39"/>
  <c r="J7" i="39"/>
  <c r="I7" i="39"/>
  <c r="H7" i="39"/>
  <c r="G7" i="39"/>
  <c r="F7" i="39"/>
  <c r="E9" i="39"/>
  <c r="L17" i="39"/>
  <c r="K17" i="39"/>
  <c r="J17" i="39"/>
  <c r="I17" i="39"/>
  <c r="H17" i="39"/>
  <c r="G17" i="39"/>
  <c r="F17" i="39"/>
  <c r="E17" i="39"/>
  <c r="L16" i="39"/>
  <c r="K16" i="39"/>
  <c r="J16" i="39"/>
  <c r="I16" i="39"/>
  <c r="H16" i="39"/>
  <c r="G16" i="39"/>
  <c r="F16" i="39"/>
  <c r="E16" i="39"/>
  <c r="L10" i="39"/>
  <c r="K10" i="39"/>
  <c r="J10" i="39"/>
  <c r="I10" i="39"/>
  <c r="H10" i="39"/>
  <c r="G10" i="39"/>
  <c r="F10" i="39"/>
  <c r="E11" i="39"/>
  <c r="L8" i="39"/>
  <c r="K8" i="39"/>
  <c r="J8" i="39"/>
  <c r="I8" i="39"/>
  <c r="H8" i="39"/>
  <c r="G8" i="39"/>
  <c r="F8" i="39"/>
  <c r="E10" i="39"/>
  <c r="L3" i="39"/>
  <c r="K3" i="39"/>
  <c r="J3" i="39"/>
  <c r="I3" i="39"/>
  <c r="H3" i="39"/>
  <c r="G3" i="39"/>
  <c r="F3" i="39"/>
  <c r="E3" i="39"/>
  <c r="D6" i="39" l="1" a="1"/>
  <c r="D6" i="39" s="1"/>
  <c r="D5" i="39" a="1"/>
  <c r="D5" i="39" s="1"/>
  <c r="D19" i="39" a="1"/>
  <c r="D19" i="39" s="1"/>
  <c r="D18" i="39" a="1"/>
  <c r="D18" i="39" s="1"/>
  <c r="D13" i="39" a="1"/>
  <c r="D13" i="39" s="1"/>
  <c r="D33" i="39" a="1"/>
  <c r="D33" i="39" s="1"/>
  <c r="D30" i="39" a="1"/>
  <c r="D30" i="39" s="1"/>
  <c r="D21" i="39" a="1"/>
  <c r="D21" i="39" s="1"/>
  <c r="D25" i="39" a="1"/>
  <c r="D25" i="39" s="1"/>
  <c r="D14" i="39" a="1"/>
  <c r="D14" i="39" s="1"/>
  <c r="D26" i="39" a="1"/>
  <c r="D26" i="39" s="1"/>
  <c r="D29" i="39" a="1"/>
  <c r="D29" i="39" s="1"/>
  <c r="D35" i="39" a="1"/>
  <c r="D35" i="39" s="1"/>
  <c r="D27" i="39" a="1"/>
  <c r="D27" i="39" s="1"/>
  <c r="D45" i="39" a="1"/>
  <c r="D45" i="39" s="1"/>
  <c r="D49" i="39" a="1"/>
  <c r="D49" i="39" s="1"/>
  <c r="D61" i="39" a="1"/>
  <c r="D61" i="39" s="1"/>
  <c r="D64" i="39" a="1"/>
  <c r="D64" i="39" s="1"/>
  <c r="D57" i="39" a="1"/>
  <c r="D57" i="39" s="1"/>
  <c r="D85" i="39" a="1"/>
  <c r="D85" i="39" s="1"/>
  <c r="D11" i="39" a="1"/>
  <c r="D11" i="39" s="1"/>
  <c r="D9" i="39" a="1"/>
  <c r="D9" i="39" s="1"/>
  <c r="D12" i="39" a="1"/>
  <c r="D12" i="39" s="1"/>
  <c r="D62" i="39" a="1"/>
  <c r="D62" i="39" s="1"/>
  <c r="D17" i="39" a="1"/>
  <c r="D17" i="39" s="1"/>
  <c r="D4" i="39" a="1"/>
  <c r="D4" i="39" s="1"/>
  <c r="D15" i="39" a="1"/>
  <c r="D15" i="39" s="1"/>
  <c r="D20" i="39" a="1"/>
  <c r="D20" i="39" s="1"/>
  <c r="D28" i="39" a="1"/>
  <c r="D28" i="39" s="1"/>
  <c r="D7" i="39" a="1"/>
  <c r="D7" i="39" s="1"/>
  <c r="D3" i="39" a="1"/>
  <c r="D3" i="39" s="1"/>
  <c r="D10" i="39" a="1"/>
  <c r="D10" i="39" s="1"/>
  <c r="D63" i="39" a="1"/>
  <c r="D63" i="39" s="1"/>
  <c r="D84" i="39" a="1"/>
  <c r="D84" i="39" s="1"/>
  <c r="D83" i="39" a="1"/>
  <c r="D83" i="39" s="1"/>
  <c r="D65" i="39" a="1"/>
  <c r="D65" i="39" s="1"/>
  <c r="D95" i="39" a="1"/>
  <c r="D95" i="39" s="1"/>
  <c r="D96" i="39" a="1"/>
  <c r="D96" i="39" s="1"/>
  <c r="D16" i="39" a="1"/>
  <c r="D16" i="39" s="1"/>
  <c r="D8" i="39" a="1"/>
  <c r="D8" i="39" s="1"/>
  <c r="D92" i="39" a="1"/>
  <c r="D92" i="39" s="1"/>
  <c r="D86" i="39" a="1"/>
  <c r="D86" i="39" s="1"/>
  <c r="D94" i="39" a="1"/>
  <c r="D94" i="39" s="1"/>
  <c r="D89" i="39" a="1"/>
  <c r="D89" i="39" s="1"/>
  <c r="D93" i="39" a="1"/>
  <c r="D93" i="39" s="1"/>
  <c r="D88" i="39" a="1"/>
  <c r="D88" i="39" s="1"/>
  <c r="D87" i="39" a="1"/>
  <c r="D87" i="39" s="1"/>
  <c r="D90" i="39" a="1"/>
  <c r="D90" i="39" s="1"/>
  <c r="D91" i="39" a="1"/>
  <c r="D91" i="39" s="1"/>
  <c r="D80" i="39" a="1"/>
  <c r="D80" i="39" s="1"/>
  <c r="D79" i="39" a="1"/>
  <c r="D79" i="39" s="1"/>
  <c r="D82" i="39" a="1"/>
  <c r="D82" i="39" s="1"/>
  <c r="D78" i="39" a="1"/>
  <c r="D78" i="39" s="1"/>
  <c r="D81" i="39" a="1"/>
  <c r="D81" i="39" s="1"/>
  <c r="D74" i="39" a="1"/>
  <c r="D74" i="39" s="1"/>
  <c r="D68" i="39" a="1"/>
  <c r="D68" i="39" s="1"/>
  <c r="D70" i="39" a="1"/>
  <c r="D70" i="39" s="1"/>
  <c r="D67" i="39" a="1"/>
  <c r="D67" i="39" s="1"/>
  <c r="D72" i="39" a="1"/>
  <c r="D72" i="39" s="1"/>
  <c r="D75" i="39" a="1"/>
  <c r="D75" i="39" s="1"/>
  <c r="D66" i="39" a="1"/>
  <c r="D66" i="39" s="1"/>
  <c r="D77" i="39" a="1"/>
  <c r="D77" i="39" s="1"/>
  <c r="D76" i="39" a="1"/>
  <c r="D76" i="39" s="1"/>
  <c r="D73" i="39" a="1"/>
  <c r="D73" i="39" s="1"/>
  <c r="D59" i="39" a="1"/>
  <c r="D59" i="39" s="1"/>
  <c r="D55" i="39" a="1"/>
  <c r="D55" i="39" s="1"/>
  <c r="D58" i="39" a="1"/>
  <c r="D58" i="39" s="1"/>
  <c r="D60" i="39" a="1"/>
  <c r="D60" i="39" s="1"/>
  <c r="D48" i="39" a="1"/>
  <c r="D48" i="39" s="1"/>
  <c r="D51" i="39" a="1"/>
  <c r="D51" i="39" s="1"/>
  <c r="D50" i="39" a="1"/>
  <c r="D50" i="39" s="1"/>
  <c r="D52" i="39" a="1"/>
  <c r="D52" i="39" s="1"/>
  <c r="D53" i="39" a="1"/>
  <c r="D53" i="39" s="1"/>
  <c r="D54" i="39" a="1"/>
  <c r="D54" i="39" s="1"/>
  <c r="D46" i="39" a="1"/>
  <c r="D46" i="39" s="1"/>
  <c r="D36" i="39" a="1"/>
  <c r="D36" i="39" s="1"/>
  <c r="D38" i="39" a="1"/>
  <c r="D38" i="39" s="1"/>
  <c r="D37" i="39" a="1"/>
  <c r="D37" i="39" s="1"/>
  <c r="D43" i="39" a="1"/>
  <c r="D43" i="39" s="1"/>
  <c r="D44" i="39" a="1"/>
  <c r="D44" i="39" s="1"/>
  <c r="D40" i="39" a="1"/>
  <c r="D40" i="39" s="1"/>
  <c r="D39" i="39" a="1"/>
  <c r="D39" i="39" s="1"/>
  <c r="D32" i="39" a="1"/>
  <c r="D32" i="39" s="1"/>
  <c r="D31" i="39" a="1"/>
  <c r="D31" i="39" s="1"/>
  <c r="D22" i="39" a="1"/>
  <c r="D22" i="39" s="1"/>
  <c r="D23" i="39" a="1"/>
  <c r="D23" i="39" s="1"/>
  <c r="C36" i="39"/>
  <c r="C15" i="39"/>
  <c r="C28" i="39"/>
  <c r="C20" i="39"/>
  <c r="C4" i="39"/>
  <c r="C89" i="39"/>
  <c r="C38" i="39"/>
  <c r="C49" i="39"/>
  <c r="C52" i="39"/>
  <c r="C54" i="39"/>
  <c r="C67" i="39"/>
  <c r="C60" i="39"/>
  <c r="H97" i="39"/>
  <c r="C59" i="39"/>
  <c r="C21" i="39"/>
  <c r="C35" i="39"/>
  <c r="C29" i="39"/>
  <c r="K97" i="39"/>
  <c r="C37" i="39"/>
  <c r="I97" i="39"/>
  <c r="C76" i="39"/>
  <c r="C55" i="39"/>
  <c r="C45" i="39"/>
  <c r="C58" i="39"/>
  <c r="C39" i="39"/>
  <c r="C64" i="39"/>
  <c r="C70" i="39"/>
  <c r="C91" i="39"/>
  <c r="C75" i="39"/>
  <c r="C66" i="39"/>
  <c r="C65" i="39"/>
  <c r="C3" i="39"/>
  <c r="C11" i="39"/>
  <c r="C17" i="39"/>
  <c r="C7" i="39"/>
  <c r="C5" i="39"/>
  <c r="C12" i="39"/>
  <c r="C86" i="39"/>
  <c r="C95" i="39"/>
  <c r="C96" i="39"/>
  <c r="C22" i="39"/>
  <c r="C30" i="39"/>
  <c r="C25" i="39"/>
  <c r="C23" i="39"/>
  <c r="C26" i="39"/>
  <c r="C32" i="39"/>
  <c r="C31" i="39"/>
  <c r="L97" i="39"/>
  <c r="F97" i="39"/>
  <c r="G97" i="39"/>
  <c r="C43" i="39"/>
  <c r="J97" i="39"/>
  <c r="C27" i="39"/>
  <c r="C51" i="39"/>
  <c r="C53" i="39"/>
  <c r="C74" i="39"/>
  <c r="C57" i="39"/>
  <c r="C80" i="39"/>
  <c r="C72" i="39"/>
  <c r="C82" i="39"/>
  <c r="C84" i="39"/>
  <c r="C92" i="39"/>
  <c r="C88" i="39"/>
  <c r="C90" i="39"/>
  <c r="C16" i="39"/>
  <c r="C9" i="39"/>
  <c r="C19" i="39"/>
  <c r="C13" i="39"/>
  <c r="C46" i="39"/>
  <c r="C63" i="39"/>
  <c r="C78" i="39"/>
  <c r="C94" i="39"/>
  <c r="C93" i="39"/>
  <c r="C87" i="39"/>
  <c r="C10" i="39"/>
  <c r="C6" i="39"/>
  <c r="C18" i="39"/>
  <c r="C33" i="39"/>
  <c r="C14" i="39"/>
  <c r="C8" i="39"/>
  <c r="C48" i="39"/>
  <c r="C44" i="39"/>
  <c r="C40" i="39"/>
  <c r="C50" i="39"/>
  <c r="C73" i="39"/>
  <c r="C61" i="39"/>
  <c r="C68" i="39"/>
  <c r="C85" i="39"/>
  <c r="C79" i="39"/>
  <c r="C62" i="39"/>
  <c r="C83" i="39"/>
  <c r="C77" i="39"/>
  <c r="C81" i="39"/>
  <c r="E97" i="39"/>
  <c r="K50" i="32" l="1"/>
  <c r="K49" i="32"/>
  <c r="K48" i="32"/>
  <c r="K47" i="32"/>
  <c r="K46" i="32"/>
  <c r="K45" i="32"/>
  <c r="K44" i="32"/>
  <c r="K43" i="32"/>
  <c r="K42" i="32"/>
  <c r="K41" i="32"/>
  <c r="K40" i="32"/>
  <c r="K39" i="32"/>
  <c r="K38" i="32"/>
  <c r="K37" i="32"/>
  <c r="K36" i="32"/>
  <c r="K35" i="32"/>
  <c r="K34" i="32"/>
  <c r="K33" i="32"/>
  <c r="K32" i="32"/>
  <c r="K31" i="32"/>
  <c r="K30" i="32"/>
  <c r="K29" i="32"/>
  <c r="K28" i="32"/>
  <c r="K27" i="32"/>
  <c r="K26" i="32"/>
  <c r="K25" i="32"/>
  <c r="K24" i="32"/>
  <c r="K23" i="32"/>
  <c r="K22" i="32"/>
  <c r="K21" i="32"/>
  <c r="K20" i="32"/>
  <c r="K19" i="32"/>
  <c r="K18" i="32"/>
  <c r="K17" i="32"/>
  <c r="K16" i="32"/>
  <c r="K15" i="32"/>
  <c r="K14" i="32"/>
  <c r="K13" i="32"/>
  <c r="K12" i="32"/>
  <c r="K11" i="32"/>
  <c r="K10" i="32"/>
  <c r="K9" i="32"/>
  <c r="K8" i="32"/>
  <c r="K7" i="32"/>
  <c r="K6" i="32"/>
  <c r="K5" i="32"/>
  <c r="K4" i="32"/>
  <c r="K3" i="32"/>
  <c r="D38" i="16" l="1"/>
  <c r="C38" i="16"/>
  <c r="D47" i="29" l="1"/>
  <c r="C47" i="29"/>
  <c r="D46" i="29"/>
  <c r="C46" i="29"/>
  <c r="D45" i="29"/>
  <c r="C45" i="29"/>
  <c r="D44" i="29"/>
  <c r="C44" i="29"/>
  <c r="D43" i="29"/>
  <c r="C43" i="29"/>
  <c r="D42" i="29"/>
  <c r="C42" i="29"/>
  <c r="D41" i="29"/>
  <c r="C41" i="29"/>
  <c r="D40" i="29"/>
  <c r="C40" i="29"/>
  <c r="D39" i="29"/>
  <c r="C39" i="29"/>
  <c r="D38" i="29"/>
  <c r="C38" i="29"/>
  <c r="D37" i="29"/>
  <c r="C37" i="29"/>
  <c r="D36" i="29"/>
  <c r="C36" i="29"/>
  <c r="D35" i="29"/>
  <c r="C35" i="29"/>
  <c r="D34" i="29"/>
  <c r="C34" i="29"/>
  <c r="D33" i="29"/>
  <c r="C33" i="29"/>
  <c r="D32" i="29"/>
  <c r="C32" i="29"/>
  <c r="D31" i="29"/>
  <c r="C31" i="29"/>
  <c r="D30" i="29"/>
  <c r="C30" i="29"/>
  <c r="D29" i="29"/>
  <c r="C29" i="29"/>
  <c r="D28" i="29"/>
  <c r="C28" i="29"/>
  <c r="D27" i="29"/>
  <c r="C27" i="29"/>
  <c r="D26" i="29"/>
  <c r="C26" i="29"/>
  <c r="D25" i="29"/>
  <c r="C25" i="29"/>
  <c r="D24" i="29"/>
  <c r="C24" i="29"/>
  <c r="D23" i="29"/>
  <c r="C23" i="29"/>
  <c r="D22" i="29"/>
  <c r="C22" i="29"/>
  <c r="D21" i="29"/>
  <c r="C21" i="29"/>
  <c r="D20" i="29"/>
  <c r="C20" i="29"/>
  <c r="D19" i="29"/>
  <c r="C19" i="29"/>
  <c r="D18" i="29"/>
  <c r="C18" i="29"/>
  <c r="D17" i="29"/>
  <c r="C17" i="29"/>
  <c r="D16" i="29"/>
  <c r="C16" i="29"/>
  <c r="D15" i="29"/>
  <c r="C15" i="29"/>
  <c r="D14" i="29"/>
  <c r="C14" i="29"/>
  <c r="D13" i="29"/>
  <c r="C13" i="29"/>
  <c r="D12" i="29"/>
  <c r="C12" i="29"/>
  <c r="D11" i="29"/>
  <c r="C11" i="29"/>
  <c r="D10" i="29"/>
  <c r="C10" i="29"/>
  <c r="D9" i="29"/>
  <c r="C9" i="29"/>
  <c r="D8" i="29"/>
  <c r="C8" i="29"/>
  <c r="D7" i="29"/>
  <c r="C7" i="29"/>
  <c r="D6" i="29"/>
  <c r="C6" i="29"/>
  <c r="D5" i="29"/>
  <c r="C5" i="29"/>
  <c r="D4" i="29"/>
  <c r="C4" i="29"/>
  <c r="C3" i="29"/>
  <c r="K49" i="29" l="1"/>
  <c r="D37" i="38" l="1"/>
  <c r="C37" i="38"/>
  <c r="D36" i="38"/>
  <c r="C36" i="38"/>
  <c r="D35" i="38"/>
  <c r="C35" i="38"/>
  <c r="D34" i="38"/>
  <c r="C34" i="38"/>
  <c r="D33" i="38"/>
  <c r="C33" i="38"/>
  <c r="D32" i="38"/>
  <c r="C32" i="38"/>
  <c r="D31" i="38"/>
  <c r="C31" i="38"/>
  <c r="D30" i="38"/>
  <c r="C30" i="38"/>
  <c r="D29" i="38"/>
  <c r="C29" i="38"/>
  <c r="D28" i="38"/>
  <c r="C28" i="38"/>
  <c r="D27" i="38"/>
  <c r="C27" i="38"/>
  <c r="D26" i="38"/>
  <c r="C26" i="38"/>
  <c r="D25" i="38"/>
  <c r="C25" i="38"/>
  <c r="D24" i="38"/>
  <c r="C24" i="38"/>
  <c r="D23" i="38"/>
  <c r="C23" i="38"/>
  <c r="D22" i="38"/>
  <c r="C22" i="38"/>
  <c r="D21" i="38"/>
  <c r="C21" i="38"/>
  <c r="D20" i="38"/>
  <c r="C20" i="38"/>
  <c r="D19" i="38"/>
  <c r="C19" i="38"/>
  <c r="D18" i="38"/>
  <c r="C18" i="38"/>
  <c r="D17" i="38"/>
  <c r="C17" i="38"/>
  <c r="D16" i="38"/>
  <c r="C16" i="38"/>
  <c r="D15" i="38"/>
  <c r="C15" i="38"/>
  <c r="D14" i="38"/>
  <c r="C14" i="38"/>
  <c r="D13" i="38"/>
  <c r="C13" i="38"/>
  <c r="D12" i="38"/>
  <c r="C12" i="38"/>
  <c r="D11" i="38"/>
  <c r="C11" i="38"/>
  <c r="D10" i="38"/>
  <c r="C10" i="38"/>
  <c r="D9" i="38"/>
  <c r="C9" i="38"/>
  <c r="D8" i="38"/>
  <c r="C8" i="38"/>
  <c r="D7" i="38"/>
  <c r="C7" i="38"/>
  <c r="D6" i="38"/>
  <c r="C6" i="38"/>
  <c r="D5" i="38"/>
  <c r="C5" i="38"/>
  <c r="D4" i="38"/>
  <c r="C4" i="38"/>
  <c r="D3" i="38"/>
  <c r="C3" i="38"/>
  <c r="D60" i="33" l="1"/>
  <c r="D59" i="33"/>
  <c r="D58" i="33"/>
  <c r="D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8" i="33"/>
  <c r="D7" i="33"/>
  <c r="D6" i="33"/>
  <c r="D5" i="33"/>
  <c r="D4" i="33"/>
  <c r="K60" i="33"/>
  <c r="K59" i="33"/>
  <c r="K58" i="33"/>
  <c r="K57" i="33"/>
  <c r="K56" i="33"/>
  <c r="K55" i="33"/>
  <c r="K54" i="33"/>
  <c r="K53" i="33"/>
  <c r="K52" i="33"/>
  <c r="K51" i="33"/>
  <c r="K50" i="33"/>
  <c r="K49" i="33"/>
  <c r="K48" i="33"/>
  <c r="K47" i="33"/>
  <c r="D54" i="31" l="1"/>
  <c r="C54" i="31"/>
  <c r="D53" i="31"/>
  <c r="C53" i="31"/>
  <c r="D52" i="31"/>
  <c r="C52" i="31"/>
  <c r="D51" i="31"/>
  <c r="C51" i="31"/>
  <c r="D50" i="31"/>
  <c r="C50" i="31"/>
  <c r="D49" i="31"/>
  <c r="C49" i="31"/>
  <c r="D48" i="31"/>
  <c r="C48" i="31"/>
  <c r="D47" i="31"/>
  <c r="C47" i="31"/>
  <c r="D46" i="31"/>
  <c r="C46" i="31"/>
  <c r="D45" i="31"/>
  <c r="C45" i="31"/>
  <c r="D44" i="31"/>
  <c r="C44" i="31"/>
  <c r="D43" i="31"/>
  <c r="C43" i="31"/>
  <c r="D42" i="31"/>
  <c r="C42" i="31"/>
  <c r="D41" i="31"/>
  <c r="C41" i="31"/>
  <c r="D40" i="31"/>
  <c r="C40" i="31"/>
  <c r="D39" i="31"/>
  <c r="C39" i="31"/>
  <c r="D38" i="31"/>
  <c r="C38" i="31"/>
  <c r="D37" i="31"/>
  <c r="C37" i="31"/>
  <c r="D36" i="31"/>
  <c r="C36" i="31"/>
  <c r="D35" i="31"/>
  <c r="C35" i="31"/>
  <c r="D34" i="31"/>
  <c r="C34" i="31"/>
  <c r="D33" i="31"/>
  <c r="C33" i="31"/>
  <c r="D32" i="31"/>
  <c r="C32" i="31"/>
  <c r="D31" i="31"/>
  <c r="C31" i="31"/>
  <c r="D30" i="31"/>
  <c r="C30" i="31"/>
  <c r="D29" i="31"/>
  <c r="C29" i="31"/>
  <c r="D28" i="31"/>
  <c r="C28" i="31"/>
  <c r="D27" i="31"/>
  <c r="C27" i="31"/>
  <c r="D26" i="31"/>
  <c r="C26" i="31"/>
  <c r="D25" i="31"/>
  <c r="C25" i="31"/>
  <c r="D24" i="31"/>
  <c r="C24" i="31"/>
  <c r="D23" i="31"/>
  <c r="C23" i="31"/>
  <c r="D22" i="31"/>
  <c r="C22" i="31"/>
  <c r="D21" i="31"/>
  <c r="C21" i="31"/>
  <c r="D20" i="31"/>
  <c r="C20" i="31"/>
  <c r="D19" i="31"/>
  <c r="C19" i="31"/>
  <c r="D18" i="31"/>
  <c r="C18" i="31"/>
  <c r="D17" i="31"/>
  <c r="C17" i="31"/>
  <c r="D16" i="31"/>
  <c r="C16" i="31"/>
  <c r="D15" i="31"/>
  <c r="C15" i="31"/>
  <c r="D14" i="31"/>
  <c r="C14" i="31"/>
  <c r="D13" i="31"/>
  <c r="C13" i="31"/>
  <c r="D12" i="31"/>
  <c r="C12" i="31"/>
  <c r="D11" i="31"/>
  <c r="C11" i="31"/>
  <c r="D10" i="31"/>
  <c r="C10" i="31"/>
  <c r="D9" i="31"/>
  <c r="C9" i="31"/>
  <c r="D8" i="31"/>
  <c r="C8" i="31"/>
  <c r="D7" i="31"/>
  <c r="C7" i="31"/>
  <c r="D6" i="31"/>
  <c r="C6" i="31"/>
  <c r="D5" i="31"/>
  <c r="C5" i="31"/>
  <c r="D4" i="31"/>
  <c r="C4" i="31"/>
  <c r="D3" i="31"/>
  <c r="K3" i="31" l="1"/>
  <c r="K45" i="16"/>
  <c r="K44" i="16"/>
  <c r="K43" i="16"/>
  <c r="K42" i="16"/>
  <c r="K41" i="16"/>
  <c r="K40" i="16"/>
  <c r="K39" i="16"/>
  <c r="K38" i="16"/>
  <c r="K37" i="16"/>
  <c r="K36" i="16"/>
  <c r="K35" i="16"/>
  <c r="K34" i="16"/>
  <c r="K33" i="16"/>
  <c r="K32" i="16"/>
  <c r="K31" i="16"/>
  <c r="K30" i="16"/>
  <c r="K29" i="16"/>
  <c r="K28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9" i="16"/>
  <c r="K8" i="16"/>
  <c r="K7" i="16"/>
  <c r="K48" i="29" l="1"/>
  <c r="K47" i="29"/>
  <c r="K46" i="29"/>
  <c r="K45" i="29"/>
  <c r="K44" i="29"/>
  <c r="K43" i="29"/>
  <c r="K42" i="29"/>
  <c r="K41" i="29"/>
  <c r="K40" i="29"/>
  <c r="K39" i="29"/>
  <c r="K38" i="29"/>
  <c r="K37" i="29"/>
  <c r="K36" i="29"/>
  <c r="K35" i="29"/>
  <c r="K34" i="29"/>
  <c r="K33" i="29"/>
  <c r="K32" i="29"/>
  <c r="K31" i="29"/>
  <c r="K30" i="29"/>
  <c r="K29" i="29"/>
  <c r="K28" i="29"/>
  <c r="K27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9" i="29"/>
  <c r="K8" i="29"/>
  <c r="K7" i="29"/>
  <c r="D34" i="36"/>
  <c r="C34" i="36"/>
  <c r="K44" i="36" l="1"/>
  <c r="K43" i="36"/>
  <c r="K42" i="36"/>
  <c r="K41" i="36"/>
  <c r="K40" i="36"/>
  <c r="K39" i="36"/>
  <c r="K38" i="36"/>
  <c r="K37" i="36"/>
  <c r="K36" i="36"/>
  <c r="K35" i="36"/>
  <c r="K34" i="36"/>
  <c r="K33" i="36"/>
  <c r="K32" i="36"/>
  <c r="K31" i="36"/>
  <c r="D44" i="36"/>
  <c r="C44" i="36"/>
  <c r="D43" i="36"/>
  <c r="C43" i="36"/>
  <c r="D42" i="36"/>
  <c r="C42" i="36"/>
  <c r="D41" i="36"/>
  <c r="C41" i="36"/>
  <c r="D40" i="36"/>
  <c r="C40" i="36"/>
  <c r="D38" i="36"/>
  <c r="C38" i="36"/>
  <c r="D39" i="36"/>
  <c r="C39" i="36"/>
  <c r="D37" i="36"/>
  <c r="C37" i="36"/>
  <c r="D36" i="36"/>
  <c r="C36" i="36"/>
  <c r="D35" i="36"/>
  <c r="C35" i="36"/>
  <c r="D33" i="36"/>
  <c r="C33" i="36"/>
  <c r="D32" i="36"/>
  <c r="C32" i="36"/>
  <c r="D31" i="36"/>
  <c r="C31" i="36"/>
  <c r="D30" i="36"/>
  <c r="C30" i="36"/>
  <c r="D29" i="36"/>
  <c r="C29" i="36"/>
  <c r="D28" i="36"/>
  <c r="C28" i="36"/>
  <c r="D27" i="36"/>
  <c r="C27" i="36"/>
  <c r="D26" i="36"/>
  <c r="C26" i="36"/>
  <c r="D25" i="36"/>
  <c r="C25" i="36"/>
  <c r="D24" i="36"/>
  <c r="C24" i="36"/>
  <c r="D23" i="36"/>
  <c r="C23" i="36"/>
  <c r="D22" i="36"/>
  <c r="C22" i="36"/>
  <c r="D21" i="36"/>
  <c r="C21" i="36"/>
  <c r="D20" i="36"/>
  <c r="C20" i="36"/>
  <c r="D19" i="36"/>
  <c r="C19" i="36"/>
  <c r="D18" i="36"/>
  <c r="C18" i="36"/>
  <c r="D17" i="36"/>
  <c r="C17" i="36"/>
  <c r="D16" i="36"/>
  <c r="C16" i="36"/>
  <c r="D15" i="36"/>
  <c r="C15" i="36"/>
  <c r="D14" i="36"/>
  <c r="C14" i="36"/>
  <c r="D13" i="36"/>
  <c r="C13" i="36"/>
  <c r="D12" i="36"/>
  <c r="C12" i="36"/>
  <c r="D11" i="36"/>
  <c r="C11" i="36"/>
  <c r="D10" i="36"/>
  <c r="C10" i="36"/>
  <c r="D9" i="36"/>
  <c r="C9" i="36"/>
  <c r="D8" i="36"/>
  <c r="C8" i="36"/>
  <c r="D7" i="36"/>
  <c r="C7" i="36"/>
  <c r="D6" i="36"/>
  <c r="C6" i="36"/>
  <c r="D5" i="36"/>
  <c r="C5" i="36"/>
  <c r="D4" i="36"/>
  <c r="C4" i="36"/>
  <c r="D3" i="36"/>
  <c r="C3" i="36"/>
  <c r="D51" i="34" l="1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8" i="34"/>
  <c r="D7" i="34"/>
  <c r="D6" i="34"/>
  <c r="D5" i="34"/>
  <c r="D4" i="34"/>
  <c r="D3" i="34"/>
  <c r="C51" i="34"/>
  <c r="C50" i="34"/>
  <c r="C49" i="34"/>
  <c r="C48" i="34"/>
  <c r="C47" i="34"/>
  <c r="C46" i="34"/>
  <c r="C45" i="34"/>
  <c r="C44" i="34"/>
  <c r="C43" i="34"/>
  <c r="C42" i="34"/>
  <c r="C41" i="34"/>
  <c r="C40" i="34"/>
  <c r="C39" i="34"/>
  <c r="C38" i="34"/>
  <c r="C37" i="34"/>
  <c r="C36" i="34"/>
  <c r="C35" i="34"/>
  <c r="C34" i="34"/>
  <c r="C33" i="34"/>
  <c r="C32" i="34"/>
  <c r="C31" i="34"/>
  <c r="C30" i="34"/>
  <c r="C29" i="34"/>
  <c r="C28" i="34"/>
  <c r="C27" i="34"/>
  <c r="C26" i="34"/>
  <c r="C25" i="34"/>
  <c r="C24" i="34"/>
  <c r="C23" i="34"/>
  <c r="C22" i="34"/>
  <c r="C21" i="34"/>
  <c r="C20" i="34"/>
  <c r="C19" i="34"/>
  <c r="C18" i="34"/>
  <c r="C17" i="34"/>
  <c r="C16" i="34"/>
  <c r="C15" i="34"/>
  <c r="C14" i="34"/>
  <c r="C13" i="34"/>
  <c r="C12" i="34"/>
  <c r="C11" i="34"/>
  <c r="C10" i="34"/>
  <c r="C9" i="34"/>
  <c r="C8" i="34"/>
  <c r="C7" i="34"/>
  <c r="C6" i="34"/>
  <c r="C5" i="34"/>
  <c r="C4" i="34"/>
  <c r="C3" i="34"/>
  <c r="K52" i="34"/>
  <c r="K51" i="34"/>
  <c r="K50" i="34"/>
  <c r="K49" i="34"/>
  <c r="K48" i="34"/>
  <c r="K47" i="34"/>
  <c r="K46" i="34"/>
  <c r="K45" i="34"/>
  <c r="K44" i="34"/>
  <c r="K43" i="34"/>
  <c r="K42" i="34"/>
  <c r="K41" i="34"/>
  <c r="K40" i="34"/>
  <c r="K39" i="34"/>
  <c r="K38" i="34"/>
  <c r="K37" i="34"/>
  <c r="K36" i="34"/>
  <c r="K35" i="34"/>
  <c r="K34" i="34"/>
  <c r="K33" i="34"/>
  <c r="K32" i="34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8" i="32"/>
  <c r="D7" i="32"/>
  <c r="D6" i="32"/>
  <c r="D5" i="32"/>
  <c r="K51" i="32"/>
  <c r="C3" i="31"/>
  <c r="K56" i="31"/>
  <c r="K55" i="31"/>
  <c r="K51" i="31"/>
  <c r="K50" i="31"/>
  <c r="K48" i="31"/>
  <c r="K47" i="31"/>
  <c r="K46" i="31"/>
  <c r="K45" i="31"/>
  <c r="K44" i="31"/>
  <c r="K43" i="31"/>
  <c r="K54" i="31"/>
  <c r="K42" i="31"/>
  <c r="K41" i="31"/>
  <c r="K40" i="31"/>
  <c r="K39" i="31"/>
  <c r="K38" i="31"/>
  <c r="K53" i="31"/>
  <c r="K37" i="31"/>
  <c r="K36" i="31"/>
  <c r="K30" i="36"/>
  <c r="K29" i="36"/>
  <c r="K28" i="36"/>
  <c r="K27" i="36"/>
  <c r="K26" i="36"/>
  <c r="K25" i="36"/>
  <c r="K24" i="36"/>
  <c r="K23" i="36"/>
  <c r="K22" i="36"/>
  <c r="K21" i="36"/>
  <c r="K20" i="36"/>
  <c r="K19" i="36"/>
  <c r="K18" i="36"/>
  <c r="K17" i="36"/>
  <c r="K16" i="36"/>
  <c r="K15" i="36"/>
  <c r="K14" i="36"/>
  <c r="K13" i="36"/>
  <c r="K12" i="36"/>
  <c r="K11" i="36"/>
  <c r="K10" i="36"/>
  <c r="K9" i="36"/>
  <c r="K8" i="36"/>
  <c r="K7" i="36"/>
  <c r="K6" i="36"/>
  <c r="K5" i="36"/>
  <c r="K4" i="36"/>
  <c r="K3" i="36"/>
  <c r="K31" i="34" l="1"/>
  <c r="K30" i="34"/>
  <c r="K29" i="34"/>
  <c r="K28" i="34"/>
  <c r="K27" i="34"/>
  <c r="K26" i="34"/>
  <c r="K25" i="34"/>
  <c r="K24" i="34"/>
  <c r="K23" i="34"/>
  <c r="K22" i="34"/>
  <c r="K21" i="34"/>
  <c r="K20" i="34"/>
  <c r="K19" i="34"/>
  <c r="K18" i="34"/>
  <c r="K17" i="34"/>
  <c r="K16" i="34"/>
  <c r="K15" i="34"/>
  <c r="K14" i="34"/>
  <c r="K13" i="34"/>
  <c r="K12" i="34"/>
  <c r="K11" i="34"/>
  <c r="K10" i="34"/>
  <c r="K9" i="34"/>
  <c r="K8" i="34"/>
  <c r="K7" i="34"/>
  <c r="K6" i="34"/>
  <c r="K5" i="34"/>
  <c r="K4" i="34"/>
  <c r="K40" i="33" l="1"/>
  <c r="K52" i="31" l="1"/>
  <c r="K35" i="31"/>
  <c r="K34" i="31"/>
  <c r="K33" i="31"/>
  <c r="K32" i="31"/>
  <c r="K31" i="31"/>
  <c r="K30" i="31"/>
  <c r="K29" i="31"/>
  <c r="K28" i="31"/>
  <c r="K27" i="31"/>
  <c r="K26" i="31"/>
  <c r="K25" i="31"/>
  <c r="K24" i="31"/>
  <c r="K23" i="31"/>
  <c r="K49" i="31"/>
  <c r="K22" i="31"/>
  <c r="K21" i="31"/>
  <c r="K20" i="31"/>
  <c r="K19" i="31"/>
  <c r="K18" i="31"/>
  <c r="K17" i="31"/>
  <c r="K16" i="31"/>
  <c r="K15" i="31"/>
  <c r="K14" i="31"/>
  <c r="K13" i="31"/>
  <c r="K12" i="31"/>
  <c r="K11" i="31"/>
  <c r="K10" i="31"/>
  <c r="K9" i="31"/>
  <c r="K8" i="31"/>
  <c r="K7" i="31"/>
  <c r="K6" i="31"/>
  <c r="K5" i="31"/>
  <c r="C3" i="16"/>
  <c r="D3" i="29"/>
  <c r="K6" i="29"/>
  <c r="K5" i="29"/>
  <c r="K4" i="29"/>
  <c r="K3" i="29"/>
  <c r="K3" i="34"/>
  <c r="K46" i="33"/>
  <c r="K45" i="33"/>
  <c r="K44" i="33"/>
  <c r="K43" i="33"/>
  <c r="K42" i="33"/>
  <c r="K41" i="33"/>
  <c r="K39" i="33"/>
  <c r="K38" i="33"/>
  <c r="K37" i="33"/>
  <c r="K36" i="33"/>
  <c r="K35" i="33"/>
  <c r="K34" i="33"/>
  <c r="K33" i="33"/>
  <c r="K32" i="33"/>
  <c r="K31" i="33"/>
  <c r="K30" i="33"/>
  <c r="K29" i="33"/>
  <c r="K28" i="33"/>
  <c r="K27" i="33"/>
  <c r="K26" i="33"/>
  <c r="K25" i="33"/>
  <c r="K24" i="33"/>
  <c r="K23" i="33"/>
  <c r="K22" i="33"/>
  <c r="K21" i="33"/>
  <c r="K20" i="33"/>
  <c r="K19" i="33"/>
  <c r="K18" i="33"/>
  <c r="K17" i="33"/>
  <c r="K16" i="33"/>
  <c r="K15" i="33"/>
  <c r="K14" i="33"/>
  <c r="K13" i="33"/>
  <c r="K12" i="33"/>
  <c r="K11" i="33"/>
  <c r="K10" i="33"/>
  <c r="K9" i="33"/>
  <c r="K8" i="33"/>
  <c r="K7" i="33"/>
  <c r="K6" i="33"/>
  <c r="K5" i="33"/>
  <c r="K4" i="33"/>
  <c r="K3" i="33"/>
  <c r="D4" i="32"/>
  <c r="D3" i="32"/>
  <c r="K4" i="31"/>
  <c r="D15" i="28"/>
  <c r="C15" i="28"/>
  <c r="E15" i="28"/>
  <c r="D23" i="28"/>
  <c r="C23" i="28"/>
  <c r="E23" i="28"/>
  <c r="D45" i="16"/>
  <c r="C45" i="16"/>
  <c r="D44" i="16"/>
  <c r="C44" i="16"/>
  <c r="D43" i="16"/>
  <c r="C43" i="16"/>
  <c r="D42" i="16"/>
  <c r="C42" i="16"/>
  <c r="D41" i="16"/>
  <c r="C41" i="16"/>
  <c r="D40" i="16"/>
  <c r="C40" i="16"/>
  <c r="D39" i="16"/>
  <c r="C39" i="16"/>
  <c r="D37" i="16"/>
  <c r="C37" i="16"/>
  <c r="D36" i="16"/>
  <c r="C36" i="16"/>
  <c r="D35" i="16"/>
  <c r="C35" i="16"/>
  <c r="D34" i="16"/>
  <c r="C34" i="16"/>
  <c r="D33" i="16"/>
  <c r="C33" i="16"/>
  <c r="D32" i="16"/>
  <c r="C32" i="16"/>
  <c r="D31" i="16"/>
  <c r="C31" i="16"/>
  <c r="D30" i="16"/>
  <c r="C30" i="16"/>
  <c r="D29" i="16"/>
  <c r="C29" i="16"/>
  <c r="D20" i="16"/>
  <c r="C20" i="16"/>
  <c r="D18" i="16"/>
  <c r="C18" i="16"/>
  <c r="D28" i="16"/>
  <c r="C28" i="16"/>
  <c r="D27" i="16"/>
  <c r="C27" i="16"/>
  <c r="D26" i="16"/>
  <c r="C26" i="16"/>
  <c r="D25" i="16"/>
  <c r="C25" i="16"/>
  <c r="D24" i="16"/>
  <c r="C24" i="16"/>
  <c r="D23" i="16"/>
  <c r="C23" i="16"/>
  <c r="D22" i="16"/>
  <c r="C22" i="16"/>
  <c r="D21" i="16"/>
  <c r="C21" i="16"/>
  <c r="D19" i="16"/>
  <c r="C19" i="16"/>
  <c r="D17" i="16"/>
  <c r="C17" i="16"/>
  <c r="D13" i="16"/>
  <c r="C13" i="16"/>
  <c r="D16" i="16"/>
  <c r="C16" i="16"/>
  <c r="D15" i="16"/>
  <c r="C15" i="16"/>
  <c r="D14" i="16"/>
  <c r="C14" i="16"/>
  <c r="D12" i="16"/>
  <c r="C12" i="16"/>
  <c r="D11" i="16"/>
  <c r="C11" i="16"/>
  <c r="D10" i="16"/>
  <c r="C10" i="16"/>
  <c r="D9" i="16"/>
  <c r="C9" i="16"/>
  <c r="D8" i="16"/>
  <c r="C8" i="16"/>
  <c r="D7" i="16"/>
  <c r="C7" i="16"/>
  <c r="D6" i="16"/>
  <c r="C6" i="16"/>
  <c r="D5" i="16"/>
  <c r="C5" i="16"/>
  <c r="D4" i="16"/>
  <c r="C4" i="16"/>
  <c r="D3" i="16"/>
  <c r="D131" i="28"/>
  <c r="C131" i="28"/>
  <c r="E131" i="28"/>
  <c r="D130" i="28"/>
  <c r="C130" i="28"/>
  <c r="E130" i="28"/>
  <c r="D129" i="28"/>
  <c r="C129" i="28"/>
  <c r="E129" i="28"/>
  <c r="D128" i="28"/>
  <c r="C128" i="28"/>
  <c r="E128" i="28"/>
  <c r="D127" i="28"/>
  <c r="C127" i="28"/>
  <c r="E127" i="28"/>
  <c r="D126" i="28"/>
  <c r="C126" i="28"/>
  <c r="E126" i="28"/>
  <c r="D125" i="28"/>
  <c r="C125" i="28"/>
  <c r="E125" i="28"/>
  <c r="D124" i="28"/>
  <c r="C124" i="28"/>
  <c r="E124" i="28"/>
  <c r="D123" i="28"/>
  <c r="C123" i="28"/>
  <c r="E123" i="28"/>
  <c r="D122" i="28"/>
  <c r="C122" i="28"/>
  <c r="E122" i="28"/>
  <c r="D121" i="28"/>
  <c r="C121" i="28"/>
  <c r="E121" i="28"/>
  <c r="D120" i="28"/>
  <c r="C120" i="28"/>
  <c r="E120" i="28"/>
  <c r="D119" i="28"/>
  <c r="C119" i="28"/>
  <c r="E119" i="28"/>
  <c r="D118" i="28"/>
  <c r="C118" i="28"/>
  <c r="E118" i="28"/>
  <c r="D117" i="28"/>
  <c r="C117" i="28"/>
  <c r="E117" i="28"/>
  <c r="D116" i="28"/>
  <c r="C116" i="28"/>
  <c r="E116" i="28"/>
  <c r="D115" i="28"/>
  <c r="C115" i="28"/>
  <c r="E115" i="28"/>
  <c r="D114" i="28"/>
  <c r="C114" i="28"/>
  <c r="E114" i="28"/>
  <c r="D113" i="28"/>
  <c r="C113" i="28"/>
  <c r="E113" i="28"/>
  <c r="D112" i="28"/>
  <c r="C112" i="28"/>
  <c r="E112" i="28"/>
  <c r="D111" i="28"/>
  <c r="C111" i="28"/>
  <c r="E111" i="28"/>
  <c r="D110" i="28"/>
  <c r="C110" i="28"/>
  <c r="E110" i="28"/>
  <c r="D109" i="28"/>
  <c r="C109" i="28"/>
  <c r="E109" i="28"/>
  <c r="D108" i="28"/>
  <c r="C108" i="28"/>
  <c r="E108" i="28"/>
  <c r="D107" i="28"/>
  <c r="C107" i="28"/>
  <c r="E107" i="28"/>
  <c r="D106" i="28"/>
  <c r="C106" i="28"/>
  <c r="E106" i="28"/>
  <c r="D105" i="28"/>
  <c r="C105" i="28"/>
  <c r="E105" i="28"/>
  <c r="D104" i="28"/>
  <c r="C104" i="28"/>
  <c r="E104" i="28"/>
  <c r="D103" i="28"/>
  <c r="C103" i="28"/>
  <c r="E103" i="28"/>
  <c r="D102" i="28"/>
  <c r="C102" i="28"/>
  <c r="E102" i="28"/>
  <c r="D101" i="28"/>
  <c r="C101" i="28"/>
  <c r="E101" i="28"/>
  <c r="D100" i="28"/>
  <c r="C100" i="28"/>
  <c r="E100" i="28"/>
  <c r="D99" i="28"/>
  <c r="C99" i="28"/>
  <c r="E99" i="28"/>
  <c r="D98" i="28"/>
  <c r="C98" i="28"/>
  <c r="E98" i="28"/>
  <c r="D97" i="28"/>
  <c r="C97" i="28"/>
  <c r="E97" i="28"/>
  <c r="D96" i="28"/>
  <c r="C96" i="28"/>
  <c r="E96" i="28"/>
  <c r="D95" i="28"/>
  <c r="C95" i="28"/>
  <c r="E95" i="28"/>
  <c r="D94" i="28"/>
  <c r="C94" i="28"/>
  <c r="E94" i="28"/>
  <c r="D93" i="28"/>
  <c r="C93" i="28"/>
  <c r="E93" i="28"/>
  <c r="D92" i="28"/>
  <c r="C92" i="28"/>
  <c r="E92" i="28"/>
  <c r="D91" i="28"/>
  <c r="C91" i="28"/>
  <c r="E91" i="28"/>
  <c r="D90" i="28"/>
  <c r="C90" i="28"/>
  <c r="E90" i="28"/>
  <c r="D89" i="28"/>
  <c r="C89" i="28"/>
  <c r="E89" i="28"/>
  <c r="D88" i="28"/>
  <c r="C88" i="28"/>
  <c r="E88" i="28"/>
  <c r="D87" i="28"/>
  <c r="C87" i="28"/>
  <c r="E87" i="28"/>
  <c r="D86" i="28"/>
  <c r="C86" i="28"/>
  <c r="E86" i="28"/>
  <c r="D85" i="28"/>
  <c r="C85" i="28"/>
  <c r="E85" i="28"/>
  <c r="D84" i="28"/>
  <c r="C84" i="28"/>
  <c r="E84" i="28"/>
  <c r="D83" i="28"/>
  <c r="C83" i="28"/>
  <c r="E83" i="28"/>
  <c r="D82" i="28"/>
  <c r="C82" i="28"/>
  <c r="E82" i="28"/>
  <c r="D81" i="28"/>
  <c r="C81" i="28"/>
  <c r="E81" i="28"/>
  <c r="D80" i="28"/>
  <c r="C80" i="28"/>
  <c r="E80" i="28"/>
  <c r="D79" i="28"/>
  <c r="C79" i="28"/>
  <c r="E79" i="28"/>
  <c r="D78" i="28"/>
  <c r="C78" i="28"/>
  <c r="E78" i="28"/>
  <c r="D77" i="28"/>
  <c r="C77" i="28"/>
  <c r="E77" i="28"/>
  <c r="D76" i="28"/>
  <c r="C76" i="28"/>
  <c r="E76" i="28"/>
  <c r="D75" i="28"/>
  <c r="C75" i="28"/>
  <c r="E75" i="28"/>
  <c r="D74" i="28"/>
  <c r="C74" i="28"/>
  <c r="E74" i="28"/>
  <c r="D73" i="28"/>
  <c r="C73" i="28"/>
  <c r="E73" i="28"/>
  <c r="D72" i="28"/>
  <c r="C72" i="28"/>
  <c r="E72" i="28"/>
  <c r="D71" i="28"/>
  <c r="C71" i="28"/>
  <c r="E71" i="28"/>
  <c r="D70" i="28"/>
  <c r="C70" i="28"/>
  <c r="E70" i="28"/>
  <c r="D69" i="28"/>
  <c r="C69" i="28"/>
  <c r="E69" i="28"/>
  <c r="D68" i="28"/>
  <c r="C68" i="28"/>
  <c r="E68" i="28"/>
  <c r="D67" i="28"/>
  <c r="C67" i="28"/>
  <c r="E67" i="28"/>
  <c r="D66" i="28"/>
  <c r="C66" i="28"/>
  <c r="E66" i="28"/>
  <c r="D65" i="28"/>
  <c r="C65" i="28"/>
  <c r="E65" i="28"/>
  <c r="D64" i="28"/>
  <c r="C64" i="28"/>
  <c r="E64" i="28"/>
  <c r="D63" i="28"/>
  <c r="C63" i="28"/>
  <c r="E63" i="28"/>
  <c r="D62" i="28"/>
  <c r="C62" i="28"/>
  <c r="E62" i="28"/>
  <c r="D61" i="28"/>
  <c r="C61" i="28"/>
  <c r="E61" i="28"/>
  <c r="D60" i="28"/>
  <c r="C60" i="28"/>
  <c r="E60" i="28"/>
  <c r="D59" i="28"/>
  <c r="C59" i="28"/>
  <c r="E59" i="28"/>
  <c r="D58" i="28"/>
  <c r="C58" i="28"/>
  <c r="E58" i="28"/>
  <c r="D57" i="28"/>
  <c r="C57" i="28"/>
  <c r="E57" i="28"/>
  <c r="D56" i="28"/>
  <c r="C56" i="28"/>
  <c r="E56" i="28"/>
  <c r="D55" i="28"/>
  <c r="C55" i="28"/>
  <c r="E55" i="28"/>
  <c r="D54" i="28"/>
  <c r="C54" i="28"/>
  <c r="E54" i="28"/>
  <c r="D53" i="28"/>
  <c r="C53" i="28"/>
  <c r="E53" i="28"/>
  <c r="D52" i="28"/>
  <c r="C52" i="28"/>
  <c r="E52" i="28"/>
  <c r="D51" i="28"/>
  <c r="C51" i="28"/>
  <c r="E51" i="28"/>
  <c r="D50" i="28"/>
  <c r="C50" i="28"/>
  <c r="E50" i="28"/>
  <c r="D49" i="28"/>
  <c r="C49" i="28"/>
  <c r="E49" i="28"/>
  <c r="D48" i="28"/>
  <c r="C48" i="28"/>
  <c r="E48" i="28"/>
  <c r="D47" i="28"/>
  <c r="C47" i="28"/>
  <c r="E47" i="28"/>
  <c r="D46" i="28"/>
  <c r="C46" i="28"/>
  <c r="E46" i="28"/>
  <c r="D45" i="28"/>
  <c r="C45" i="28"/>
  <c r="E45" i="28"/>
  <c r="D44" i="28"/>
  <c r="C44" i="28"/>
  <c r="E44" i="28"/>
  <c r="D43" i="28"/>
  <c r="C43" i="28"/>
  <c r="E43" i="28"/>
  <c r="D42" i="28"/>
  <c r="C42" i="28"/>
  <c r="E42" i="28"/>
  <c r="D41" i="28"/>
  <c r="C41" i="28"/>
  <c r="E41" i="28"/>
  <c r="D40" i="28"/>
  <c r="C40" i="28"/>
  <c r="E40" i="28"/>
  <c r="D39" i="28"/>
  <c r="C39" i="28"/>
  <c r="E39" i="28"/>
  <c r="D38" i="28"/>
  <c r="C38" i="28"/>
  <c r="E38" i="28"/>
  <c r="D37" i="28"/>
  <c r="C37" i="28"/>
  <c r="E37" i="28"/>
  <c r="D36" i="28"/>
  <c r="C36" i="28"/>
  <c r="E36" i="28"/>
  <c r="D35" i="28"/>
  <c r="C35" i="28"/>
  <c r="E35" i="28"/>
  <c r="D34" i="28"/>
  <c r="C34" i="28"/>
  <c r="E34" i="28"/>
  <c r="D33" i="28"/>
  <c r="C33" i="28"/>
  <c r="E33" i="28"/>
  <c r="D32" i="28"/>
  <c r="C32" i="28"/>
  <c r="E32" i="28"/>
  <c r="D31" i="28"/>
  <c r="C31" i="28"/>
  <c r="E31" i="28"/>
  <c r="D30" i="28"/>
  <c r="C30" i="28"/>
  <c r="E30" i="28"/>
  <c r="D29" i="28"/>
  <c r="C29" i="28"/>
  <c r="E29" i="28"/>
  <c r="D28" i="28"/>
  <c r="C28" i="28"/>
  <c r="E28" i="28"/>
  <c r="D27" i="28"/>
  <c r="C27" i="28"/>
  <c r="E27" i="28"/>
  <c r="D26" i="28"/>
  <c r="C26" i="28"/>
  <c r="E26" i="28"/>
  <c r="D25" i="28"/>
  <c r="C25" i="28"/>
  <c r="E25" i="28"/>
  <c r="D24" i="28"/>
  <c r="C24" i="28"/>
  <c r="E24" i="28"/>
  <c r="D21" i="28"/>
  <c r="C21" i="28"/>
  <c r="E21" i="28"/>
  <c r="D22" i="28"/>
  <c r="C22" i="28"/>
  <c r="E22" i="28"/>
  <c r="D20" i="28"/>
  <c r="C20" i="28"/>
  <c r="E20" i="28"/>
  <c r="D19" i="28"/>
  <c r="C19" i="28"/>
  <c r="E19" i="28"/>
  <c r="D18" i="28"/>
  <c r="C18" i="28"/>
  <c r="E18" i="28"/>
  <c r="D17" i="28"/>
  <c r="C17" i="28"/>
  <c r="E17" i="28"/>
  <c r="D16" i="28"/>
  <c r="C16" i="28"/>
  <c r="E16" i="28"/>
  <c r="D14" i="28"/>
  <c r="C14" i="28"/>
  <c r="E14" i="28"/>
  <c r="D13" i="28"/>
  <c r="C13" i="28"/>
  <c r="E13" i="28"/>
  <c r="D12" i="28"/>
  <c r="C12" i="28"/>
  <c r="E12" i="28"/>
  <c r="D11" i="28"/>
  <c r="C11" i="28"/>
  <c r="E11" i="28"/>
  <c r="D10" i="28"/>
  <c r="C10" i="28"/>
  <c r="E10" i="28"/>
  <c r="D9" i="28"/>
  <c r="C9" i="28"/>
  <c r="E9" i="28"/>
  <c r="D8" i="28"/>
  <c r="C8" i="28"/>
  <c r="E8" i="28"/>
  <c r="D7" i="28"/>
  <c r="C7" i="28"/>
  <c r="E7" i="28"/>
  <c r="D6" i="28"/>
  <c r="C6" i="28"/>
  <c r="E6" i="28"/>
  <c r="D5" i="28"/>
  <c r="C5" i="28"/>
  <c r="E5" i="28"/>
  <c r="D4" i="28"/>
  <c r="C4" i="28"/>
  <c r="E4" i="28"/>
  <c r="D3" i="28"/>
  <c r="C3" i="28"/>
  <c r="E3" i="28"/>
  <c r="D2" i="28"/>
  <c r="C2" i="28"/>
  <c r="E2" i="28"/>
  <c r="K6" i="16"/>
  <c r="K5" i="16"/>
  <c r="K4" i="16"/>
  <c r="K3" i="16"/>
  <c r="D3" i="3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<sst xmlns="http://schemas.openxmlformats.org/spreadsheetml/2006/main" count="1117" uniqueCount="513">
  <si>
    <t>Time</t>
  </si>
  <si>
    <t>Points</t>
  </si>
  <si>
    <t>RACES</t>
  </si>
  <si>
    <t>POINTS</t>
  </si>
  <si>
    <t>GRAND PRIX Overall Results</t>
  </si>
  <si>
    <t>Pos</t>
  </si>
  <si>
    <t>Group Order</t>
  </si>
  <si>
    <t>GROUP</t>
  </si>
  <si>
    <t>NAME</t>
  </si>
  <si>
    <t>POS</t>
  </si>
  <si>
    <t>Ross Poiner</t>
  </si>
  <si>
    <t>Christina Smith</t>
  </si>
  <si>
    <t>Leighton Jones</t>
  </si>
  <si>
    <t>Kim Holohan</t>
  </si>
  <si>
    <t>Fay Sharpe</t>
  </si>
  <si>
    <t>Dewi West</t>
  </si>
  <si>
    <t>Byron Davies</t>
  </si>
  <si>
    <t>Lee Morris</t>
  </si>
  <si>
    <t>Steve McLelland</t>
  </si>
  <si>
    <t>Caroline Sandles</t>
  </si>
  <si>
    <t>John Sanderson</t>
  </si>
  <si>
    <t>Linda Owens</t>
  </si>
  <si>
    <t>Laura Hall</t>
  </si>
  <si>
    <t>Sharon Trotman</t>
  </si>
  <si>
    <t>Christine Hurdidge</t>
  </si>
  <si>
    <t>Lynn Holmes</t>
  </si>
  <si>
    <t>Julie Davies</t>
  </si>
  <si>
    <t>Mark Bamford</t>
  </si>
  <si>
    <t>Del Eyre</t>
  </si>
  <si>
    <t>Rob Sandles</t>
  </si>
  <si>
    <t>Paul Rees</t>
  </si>
  <si>
    <t>John Holohan</t>
  </si>
  <si>
    <t>Linda Waller</t>
  </si>
  <si>
    <t>Nicola Julian</t>
  </si>
  <si>
    <t>Vicky Holmes</t>
  </si>
  <si>
    <t>Alfryn Easter</t>
  </si>
  <si>
    <t>Carwyn Jenkins</t>
  </si>
  <si>
    <t>James Davies</t>
  </si>
  <si>
    <t>Ashley Pascoe</t>
  </si>
  <si>
    <t>Below are race rules regarding the Grand Prix</t>
  </si>
  <si>
    <t>Gwen Smith</t>
  </si>
  <si>
    <t>Div</t>
  </si>
  <si>
    <t>Min per Mile</t>
  </si>
  <si>
    <t>Jane Wallace</t>
  </si>
  <si>
    <t>Aron Jones</t>
  </si>
  <si>
    <t>Sandra Rees</t>
  </si>
  <si>
    <t>Charlie James</t>
  </si>
  <si>
    <t>Ross Gribble</t>
  </si>
  <si>
    <t>Si Vaughan</t>
  </si>
  <si>
    <t>Mark Eakins</t>
  </si>
  <si>
    <t>Louise Eakins</t>
  </si>
  <si>
    <t>Mike Prasad</t>
  </si>
  <si>
    <t>Alice Sullivan</t>
  </si>
  <si>
    <t>Jo Hughes-Dowdle</t>
  </si>
  <si>
    <t>Chris Francis</t>
  </si>
  <si>
    <t>Elfed Joseph</t>
  </si>
  <si>
    <t>Eiri Evans-Jones</t>
  </si>
  <si>
    <t>Nathan Flear</t>
  </si>
  <si>
    <t>Ceri Isaac</t>
  </si>
  <si>
    <t>Rob Coffey</t>
  </si>
  <si>
    <t>Nigel Morse</t>
  </si>
  <si>
    <t>Sarah Barham</t>
  </si>
  <si>
    <t>Gina Southam</t>
  </si>
  <si>
    <t>Meinir Jones</t>
  </si>
  <si>
    <t>Andrew Arran</t>
  </si>
  <si>
    <t>Christopher Jones</t>
  </si>
  <si>
    <t>David Barham</t>
  </si>
  <si>
    <t>Richard Webster</t>
  </si>
  <si>
    <t>Helen Jenkins</t>
  </si>
  <si>
    <t>Sue Davies</t>
  </si>
  <si>
    <t>Ed Davies</t>
  </si>
  <si>
    <t>Viv Kavanagh</t>
  </si>
  <si>
    <t>Shereen Lisk</t>
  </si>
  <si>
    <t>Dean Webster</t>
  </si>
  <si>
    <t>Chris Simons</t>
  </si>
  <si>
    <t>Julie Archer</t>
  </si>
  <si>
    <t>Caroline Jones</t>
  </si>
  <si>
    <t>Jamie Nobbs</t>
  </si>
  <si>
    <t>David Doherty</t>
  </si>
  <si>
    <t>Steven Burton</t>
  </si>
  <si>
    <t>Gareth Parry</t>
  </si>
  <si>
    <t>Laura Hughes-Dowdle</t>
  </si>
  <si>
    <t>Stephen Lisk</t>
  </si>
  <si>
    <t>Nerys Jones</t>
  </si>
  <si>
    <t>Emma Doolan</t>
  </si>
  <si>
    <t>Saran Lewis</t>
  </si>
  <si>
    <t>Louise Steer</t>
  </si>
  <si>
    <t>Nigel Evans</t>
  </si>
  <si>
    <t>Natalie John</t>
  </si>
  <si>
    <t>Mark Davies</t>
  </si>
  <si>
    <t>Dai Sullivan</t>
  </si>
  <si>
    <t>Rick Nugent</t>
  </si>
  <si>
    <t>Diane Ridgeway</t>
  </si>
  <si>
    <t>Peter Clement</t>
  </si>
  <si>
    <t>Philip Wallace</t>
  </si>
  <si>
    <t>Karen Dusgate</t>
  </si>
  <si>
    <t>Abbie Evans</t>
  </si>
  <si>
    <t>Name</t>
  </si>
  <si>
    <t>Ian Bamford</t>
  </si>
  <si>
    <t>Martin Nicholls</t>
  </si>
  <si>
    <t>Caroline Morgan</t>
  </si>
  <si>
    <t>Paul McNeill</t>
  </si>
  <si>
    <t>Brian MacBride</t>
  </si>
  <si>
    <t>guest</t>
  </si>
  <si>
    <t>Tim MacDermott</t>
  </si>
  <si>
    <t>Jonah Fage</t>
  </si>
  <si>
    <t>Gavin Davies</t>
  </si>
  <si>
    <t>Carl Vonk</t>
  </si>
  <si>
    <t>Darren Hall</t>
  </si>
  <si>
    <t>Chris Montenegro</t>
  </si>
  <si>
    <t>Kevin Watson</t>
  </si>
  <si>
    <t>Anna Wake</t>
  </si>
  <si>
    <t>Lorna Nutter</t>
  </si>
  <si>
    <t>Dave Williams</t>
  </si>
  <si>
    <t>Anthony Jones</t>
  </si>
  <si>
    <t>Martin Bennett</t>
  </si>
  <si>
    <t>Keith Johns</t>
  </si>
  <si>
    <t>Nathan Williams</t>
  </si>
  <si>
    <t>Katie Williams</t>
  </si>
  <si>
    <t>Kelly Bamford</t>
  </si>
  <si>
    <t>Eleanor Wood</t>
  </si>
  <si>
    <t>Ciara Dowling</t>
  </si>
  <si>
    <t>Linda Rees</t>
  </si>
  <si>
    <t>Davinder Hayer</t>
  </si>
  <si>
    <t>Alyson Heard</t>
  </si>
  <si>
    <t>Nicola Davies</t>
  </si>
  <si>
    <t>AVG</t>
  </si>
  <si>
    <t>Rhys Doyle</t>
  </si>
  <si>
    <t>Josh Sandles</t>
  </si>
  <si>
    <t>Rob Appleby</t>
  </si>
  <si>
    <t>Peter Roberts</t>
  </si>
  <si>
    <t>Adrian Bytheway</t>
  </si>
  <si>
    <t>Andrew Rees</t>
  </si>
  <si>
    <t>Philip Jones</t>
  </si>
  <si>
    <t>Mark Jenkins</t>
  </si>
  <si>
    <t>Tony Baker</t>
  </si>
  <si>
    <t>Eurig Morgan</t>
  </si>
  <si>
    <t>Alison Page</t>
  </si>
  <si>
    <t>Hannah Jones</t>
  </si>
  <si>
    <t>Julie Jones</t>
  </si>
  <si>
    <t>Jemma Wesley</t>
  </si>
  <si>
    <t>Manisha Rickards</t>
  </si>
  <si>
    <t>Ben Fox</t>
  </si>
  <si>
    <t>Christian Fox</t>
  </si>
  <si>
    <t>Paula Stockley</t>
  </si>
  <si>
    <t>Ladies Only</t>
  </si>
  <si>
    <t>Mile</t>
  </si>
  <si>
    <t>High</t>
  </si>
  <si>
    <t>Low</t>
  </si>
  <si>
    <t>Alexandra Iwanczyk</t>
  </si>
  <si>
    <t>Arabella Llewelyn</t>
  </si>
  <si>
    <t>Fran Newman</t>
  </si>
  <si>
    <t>Chris Pridmore</t>
  </si>
  <si>
    <t>Rob Jones</t>
  </si>
  <si>
    <t>Karl Johns</t>
  </si>
  <si>
    <t>Alex Heron</t>
  </si>
  <si>
    <t>Nicola Rowe</t>
  </si>
  <si>
    <t>Victoria Holmes</t>
  </si>
  <si>
    <t>Clare Baxter</t>
  </si>
  <si>
    <t>Cordelia Loughlin</t>
  </si>
  <si>
    <t>Andy Rees</t>
  </si>
  <si>
    <t>Laura Gilbert</t>
  </si>
  <si>
    <t>Haley Lawton</t>
  </si>
  <si>
    <t>Steve Jones</t>
  </si>
  <si>
    <t>Bev Jones</t>
  </si>
  <si>
    <t>Linzi Cable</t>
  </si>
  <si>
    <t>James Bennett</t>
  </si>
  <si>
    <t>Ian Southam</t>
  </si>
  <si>
    <t>Paul Jenkins</t>
  </si>
  <si>
    <t>00:26:49</t>
  </si>
  <si>
    <t>Karen Cuff</t>
  </si>
  <si>
    <t>Alan Pritchard</t>
  </si>
  <si>
    <t>Chris Snary</t>
  </si>
  <si>
    <t>Cris Arnold</t>
  </si>
  <si>
    <t>Ruth Salmon</t>
  </si>
  <si>
    <t>5k</t>
  </si>
  <si>
    <t>Llanelli Coastal Path 27th Sept</t>
  </si>
  <si>
    <t>Catrin Griffiths</t>
  </si>
  <si>
    <t>Francis Heron</t>
  </si>
  <si>
    <t>Sean Morgans</t>
  </si>
  <si>
    <t>Debra Thomas</t>
  </si>
  <si>
    <t>1:06:49</t>
  </si>
  <si>
    <t>1:09:23</t>
  </si>
  <si>
    <t>1:12:06</t>
  </si>
  <si>
    <t>1:12:57</t>
  </si>
  <si>
    <t>1:15:10</t>
  </si>
  <si>
    <t>Sam Grunhut</t>
  </si>
  <si>
    <t>Nic Rowe</t>
  </si>
  <si>
    <t>Singleton Pk  5k - 29th May</t>
  </si>
  <si>
    <t>Min/Mile</t>
  </si>
  <si>
    <t>Marshals</t>
  </si>
  <si>
    <t xml:space="preserve">Julie Davies </t>
  </si>
  <si>
    <t xml:space="preserve">Karen Dusgate </t>
  </si>
  <si>
    <t xml:space="preserve">Alyson Heard </t>
  </si>
  <si>
    <t>Fran Newman (Organiser)</t>
  </si>
  <si>
    <t>Manisha Rickards (Organiser)</t>
  </si>
  <si>
    <t>Joy Williams</t>
  </si>
  <si>
    <t>Fay Sharpe( tail runner)</t>
  </si>
  <si>
    <t xml:space="preserve">Deb McCusker </t>
  </si>
  <si>
    <t xml:space="preserve">David Barham </t>
  </si>
  <si>
    <t>Mark &amp; Meaghan Jenkins</t>
  </si>
  <si>
    <t>00:31:26</t>
  </si>
  <si>
    <t>00:32:00</t>
  </si>
  <si>
    <t>00:33:22</t>
  </si>
  <si>
    <t>00:33:45</t>
  </si>
  <si>
    <t>00:34:38</t>
  </si>
  <si>
    <t>00:34:52</t>
  </si>
  <si>
    <t>00:34:58</t>
  </si>
  <si>
    <t>00:35:36</t>
  </si>
  <si>
    <t>00:36:27</t>
  </si>
  <si>
    <t>00:37:36</t>
  </si>
  <si>
    <t>00:37:37</t>
  </si>
  <si>
    <t>00:38:31</t>
  </si>
  <si>
    <t>00:39:13</t>
  </si>
  <si>
    <t>00:39:54</t>
  </si>
  <si>
    <t>00:41:10</t>
  </si>
  <si>
    <t>00:41:19</t>
  </si>
  <si>
    <t>00:41:41</t>
  </si>
  <si>
    <t>00:42:07</t>
  </si>
  <si>
    <t>00:42:21</t>
  </si>
  <si>
    <t>00:42:46</t>
  </si>
  <si>
    <t>00:43:01</t>
  </si>
  <si>
    <t>00:43:08</t>
  </si>
  <si>
    <t>00:43:42</t>
  </si>
  <si>
    <t>00:43:45</t>
  </si>
  <si>
    <t>00:44:22</t>
  </si>
  <si>
    <t>00:44:33</t>
  </si>
  <si>
    <t>00:44:36</t>
  </si>
  <si>
    <t>00:44:45</t>
  </si>
  <si>
    <t>00:44:55</t>
  </si>
  <si>
    <t>00:45:23</t>
  </si>
  <si>
    <t>00:45:30</t>
  </si>
  <si>
    <t>00:45:34</t>
  </si>
  <si>
    <t>00:45:38</t>
  </si>
  <si>
    <t>00:46:14</t>
  </si>
  <si>
    <t>00:47:50</t>
  </si>
  <si>
    <t>00:48:36</t>
  </si>
  <si>
    <t>00:48:44</t>
  </si>
  <si>
    <t>00:48:54</t>
  </si>
  <si>
    <t>00:49:58</t>
  </si>
  <si>
    <t>00:50:01</t>
  </si>
  <si>
    <t>00:51:45</t>
  </si>
  <si>
    <t>00:52:13</t>
  </si>
  <si>
    <t>00:52:53</t>
  </si>
  <si>
    <t>00:54:31</t>
  </si>
  <si>
    <t>00:54:40</t>
  </si>
  <si>
    <t>00:56:55</t>
  </si>
  <si>
    <t>00:58:01</t>
  </si>
  <si>
    <t>00:59:24</t>
  </si>
  <si>
    <t>01:01:01</t>
  </si>
  <si>
    <t>Emma Fielding</t>
  </si>
  <si>
    <t>Finlay Hopkins</t>
  </si>
  <si>
    <t>Michelle Grey</t>
  </si>
  <si>
    <t>Claire Scott</t>
  </si>
  <si>
    <t>Chris Simons (Organiser)</t>
  </si>
  <si>
    <t>Karen Dusgate (time keeper)</t>
  </si>
  <si>
    <t>Vicky Holmes (time keeper)</t>
  </si>
  <si>
    <t>Julie Davies (tokens)</t>
  </si>
  <si>
    <t>Linda Rees (registration &amp; token recorder)</t>
  </si>
  <si>
    <t>Nic Rowe (tail runner)</t>
  </si>
  <si>
    <t>Paul Rees (lead bike and turn-around)</t>
  </si>
  <si>
    <t>Peter Lloyd</t>
  </si>
  <si>
    <t>Mark Gosney</t>
  </si>
  <si>
    <t>Hans Thompson</t>
  </si>
  <si>
    <t>Ruth salmon</t>
  </si>
  <si>
    <t>00:26:09</t>
  </si>
  <si>
    <t>00:27:28</t>
  </si>
  <si>
    <t>00:27:50</t>
  </si>
  <si>
    <t>00:27:59</t>
  </si>
  <si>
    <t>00:28:30</t>
  </si>
  <si>
    <t>00:28:51</t>
  </si>
  <si>
    <t>00:29:09</t>
  </si>
  <si>
    <t>00:29:41</t>
  </si>
  <si>
    <t>00:29:50</t>
  </si>
  <si>
    <t>00:30:20</t>
  </si>
  <si>
    <t>00:30:50</t>
  </si>
  <si>
    <t>00:31:14</t>
  </si>
  <si>
    <t>00:31:25</t>
  </si>
  <si>
    <t>00:31:35</t>
  </si>
  <si>
    <t>00:32:25</t>
  </si>
  <si>
    <t>00:33:10</t>
  </si>
  <si>
    <t>00:33:40</t>
  </si>
  <si>
    <t>00:33:42</t>
  </si>
  <si>
    <t>00:34:09</t>
  </si>
  <si>
    <t>00:34:21</t>
  </si>
  <si>
    <t>00:34:29</t>
  </si>
  <si>
    <t>00:34:30</t>
  </si>
  <si>
    <t>00:35:20</t>
  </si>
  <si>
    <t>00:35:31</t>
  </si>
  <si>
    <t>00:35:56</t>
  </si>
  <si>
    <t>00:36:11</t>
  </si>
  <si>
    <t>00:36:16</t>
  </si>
  <si>
    <t>00:36:20</t>
  </si>
  <si>
    <t>00:36:26</t>
  </si>
  <si>
    <t>00:36:42</t>
  </si>
  <si>
    <t>00:37:18</t>
  </si>
  <si>
    <t>00:37:21</t>
  </si>
  <si>
    <t>00:37:25</t>
  </si>
  <si>
    <t>00:37:33</t>
  </si>
  <si>
    <t>00:37:52</t>
  </si>
  <si>
    <t>00:38:43</t>
  </si>
  <si>
    <t>00:40:29</t>
  </si>
  <si>
    <t>00:40:48</t>
  </si>
  <si>
    <t>00:40:55</t>
  </si>
  <si>
    <t>00:43:10</t>
  </si>
  <si>
    <t>00:43:11</t>
  </si>
  <si>
    <t>00:45:07</t>
  </si>
  <si>
    <t>00:45:32</t>
  </si>
  <si>
    <t>00:47:59</t>
  </si>
  <si>
    <t>Beach Run - Swansea Bay</t>
  </si>
  <si>
    <t>Linzi Courtney</t>
  </si>
  <si>
    <t>Beaufort Rd, Morriston 31st July</t>
  </si>
  <si>
    <t>Karen Davies</t>
  </si>
  <si>
    <t>Alice</t>
  </si>
  <si>
    <t>Alyson</t>
  </si>
  <si>
    <t xml:space="preserve">Chris Simons </t>
  </si>
  <si>
    <t xml:space="preserve">Vicky </t>
  </si>
  <si>
    <t>Fay</t>
  </si>
  <si>
    <t>Nicola  Julian</t>
  </si>
  <si>
    <t>Lee (organiser)</t>
  </si>
  <si>
    <t>00:10:32</t>
  </si>
  <si>
    <t>00:10:41</t>
  </si>
  <si>
    <t>00:10:42</t>
  </si>
  <si>
    <t>00:11:02</t>
  </si>
  <si>
    <t>00:11:30</t>
  </si>
  <si>
    <t>00:11:34</t>
  </si>
  <si>
    <t>00:12:05</t>
  </si>
  <si>
    <t>00:12:12</t>
  </si>
  <si>
    <t>00:12:35</t>
  </si>
  <si>
    <t>00:12:38</t>
  </si>
  <si>
    <t>00:12:41</t>
  </si>
  <si>
    <t>00:12:44</t>
  </si>
  <si>
    <t>00:13:01</t>
  </si>
  <si>
    <t>00:13:36</t>
  </si>
  <si>
    <t>00:13:56</t>
  </si>
  <si>
    <t>00:13:58</t>
  </si>
  <si>
    <t>00:14:02</t>
  </si>
  <si>
    <t>00:14:08</t>
  </si>
  <si>
    <t>00:14:09</t>
  </si>
  <si>
    <t>00:14:14</t>
  </si>
  <si>
    <t>00:14:22</t>
  </si>
  <si>
    <t>00:14:34</t>
  </si>
  <si>
    <t>00:14:41</t>
  </si>
  <si>
    <t>00:14:43</t>
  </si>
  <si>
    <t>00:14:50</t>
  </si>
  <si>
    <t>00:14:53</t>
  </si>
  <si>
    <t>Jenny Stanford</t>
  </si>
  <si>
    <t>00:14:54</t>
  </si>
  <si>
    <t>00:15:03</t>
  </si>
  <si>
    <t>00:15:18</t>
  </si>
  <si>
    <t>00:15:19</t>
  </si>
  <si>
    <t>Emma Edwards</t>
  </si>
  <si>
    <t>00:15:34</t>
  </si>
  <si>
    <t>Debbie Gibbs</t>
  </si>
  <si>
    <t>00:15:38</t>
  </si>
  <si>
    <t>00:15:50</t>
  </si>
  <si>
    <t>00:15:57</t>
  </si>
  <si>
    <t>00:15:59</t>
  </si>
  <si>
    <t>00:16:00</t>
  </si>
  <si>
    <t>00:16:05</t>
  </si>
  <si>
    <t>00:16:10</t>
  </si>
  <si>
    <t>Michelle Thomas-Luisi</t>
  </si>
  <si>
    <t>00:16:24</t>
  </si>
  <si>
    <t>00:16:40</t>
  </si>
  <si>
    <t>00:17:00</t>
  </si>
  <si>
    <t>00:17:16</t>
  </si>
  <si>
    <t>00:17:19</t>
  </si>
  <si>
    <t>Jodie Ralph</t>
  </si>
  <si>
    <t>00:17:46</t>
  </si>
  <si>
    <t>00:18:30</t>
  </si>
  <si>
    <t>Jia Lee</t>
  </si>
  <si>
    <t>00:19:30</t>
  </si>
  <si>
    <t>00:19:31</t>
  </si>
  <si>
    <t>00:20:31</t>
  </si>
  <si>
    <t>00:20:33</t>
  </si>
  <si>
    <t>Track 3k   30th Oct</t>
  </si>
  <si>
    <t>Ben Joseph</t>
  </si>
  <si>
    <t>Laura Hughes Dowdle</t>
  </si>
  <si>
    <t>Claire Baxter</t>
  </si>
  <si>
    <t>Caroline Sandals</t>
  </si>
  <si>
    <t>Louise Reets</t>
  </si>
  <si>
    <t>Jai Ping Lee</t>
  </si>
  <si>
    <t>Jo Hughes Dowdle</t>
  </si>
  <si>
    <t xml:space="preserve"> 00:05:20</t>
  </si>
  <si>
    <t xml:space="preserve"> 00:05:41</t>
  </si>
  <si>
    <t xml:space="preserve"> 00:05:48</t>
  </si>
  <si>
    <t xml:space="preserve"> 00:05:55</t>
  </si>
  <si>
    <t xml:space="preserve"> 00:06:06</t>
  </si>
  <si>
    <t xml:space="preserve"> 00:06:27</t>
  </si>
  <si>
    <t xml:space="preserve"> 00:06:33</t>
  </si>
  <si>
    <t xml:space="preserve"> 00:06:45</t>
  </si>
  <si>
    <t xml:space="preserve"> 00:06:55</t>
  </si>
  <si>
    <t xml:space="preserve"> 00:06:56</t>
  </si>
  <si>
    <t xml:space="preserve"> 00:07:02</t>
  </si>
  <si>
    <t xml:space="preserve"> 00:07:03</t>
  </si>
  <si>
    <t xml:space="preserve"> 00:07:10</t>
  </si>
  <si>
    <t xml:space="preserve"> 00:07:11</t>
  </si>
  <si>
    <t xml:space="preserve"> 00:07:28</t>
  </si>
  <si>
    <t xml:space="preserve"> 00:07:31</t>
  </si>
  <si>
    <t xml:space="preserve"> 00:07:32</t>
  </si>
  <si>
    <t xml:space="preserve"> 00:07:38</t>
  </si>
  <si>
    <t xml:space="preserve"> 00:07:39</t>
  </si>
  <si>
    <t xml:space="preserve"> 00:07:40</t>
  </si>
  <si>
    <t xml:space="preserve"> 00:07:43</t>
  </si>
  <si>
    <t xml:space="preserve"> 00:07:53</t>
  </si>
  <si>
    <t xml:space="preserve"> 00:07:56</t>
  </si>
  <si>
    <t xml:space="preserve"> 00:08:04</t>
  </si>
  <si>
    <t xml:space="preserve"> 00:08:06</t>
  </si>
  <si>
    <t xml:space="preserve"> 00:08:12</t>
  </si>
  <si>
    <t xml:space="preserve"> 00:08:25</t>
  </si>
  <si>
    <t xml:space="preserve"> 00:08:29</t>
  </si>
  <si>
    <t xml:space="preserve"> 00:08:32</t>
  </si>
  <si>
    <t xml:space="preserve"> 00:08:58</t>
  </si>
  <si>
    <t xml:space="preserve"> 00:09:05</t>
  </si>
  <si>
    <t xml:space="preserve"> 00:09:12</t>
  </si>
  <si>
    <t xml:space="preserve"> 00:09:15</t>
  </si>
  <si>
    <t xml:space="preserve"> 00:09:21</t>
  </si>
  <si>
    <t xml:space="preserve"> 00:09:49</t>
  </si>
  <si>
    <t>Jia Ping Lee</t>
  </si>
  <si>
    <t>University Track 18th Dec</t>
  </si>
  <si>
    <t>Justin Sperrin</t>
  </si>
  <si>
    <t>Terry Jones</t>
  </si>
  <si>
    <t>Angela Evans</t>
  </si>
  <si>
    <t>Llanelli - Tumble Cycle Path 2-Apr-25</t>
  </si>
  <si>
    <t>Vicky Davies</t>
  </si>
  <si>
    <t>00:31:36</t>
  </si>
  <si>
    <t>Stuart Davies</t>
  </si>
  <si>
    <t>00:24:58</t>
  </si>
  <si>
    <t>00:25:27</t>
  </si>
  <si>
    <t>Dane Phelps</t>
  </si>
  <si>
    <t>00:26:42</t>
  </si>
  <si>
    <t>00:26:43</t>
  </si>
  <si>
    <t>00:26:57</t>
  </si>
  <si>
    <t>00:27:11</t>
  </si>
  <si>
    <t>00:27:15</t>
  </si>
  <si>
    <t>00:27:18</t>
  </si>
  <si>
    <t>00:27:41</t>
  </si>
  <si>
    <t>00:28:55</t>
  </si>
  <si>
    <t>00:29:25</t>
  </si>
  <si>
    <t>00:29:32</t>
  </si>
  <si>
    <t>Chris Freestone</t>
  </si>
  <si>
    <t>00:29:45</t>
  </si>
  <si>
    <t>00:29:49</t>
  </si>
  <si>
    <t>00:30:10</t>
  </si>
  <si>
    <t>00:30:46</t>
  </si>
  <si>
    <t>Stephen Smith</t>
  </si>
  <si>
    <t>00:32:20</t>
  </si>
  <si>
    <t>00:32:57</t>
  </si>
  <si>
    <t>00:33:06</t>
  </si>
  <si>
    <t>00:33:12</t>
  </si>
  <si>
    <t>00:33:16</t>
  </si>
  <si>
    <t>00:33:18</t>
  </si>
  <si>
    <t>00:33:20</t>
  </si>
  <si>
    <t>00:33:23</t>
  </si>
  <si>
    <t>00:33:24</t>
  </si>
  <si>
    <t>Katie Mead</t>
  </si>
  <si>
    <t>00:33:30</t>
  </si>
  <si>
    <t>00:33:39</t>
  </si>
  <si>
    <t>00:34:40</t>
  </si>
  <si>
    <t>00:34:51</t>
  </si>
  <si>
    <t>00:35:04</t>
  </si>
  <si>
    <t>00:36:55</t>
  </si>
  <si>
    <t>00:37:17</t>
  </si>
  <si>
    <t>00:37:46</t>
  </si>
  <si>
    <t>00:38:15</t>
  </si>
  <si>
    <t>00:38:33</t>
  </si>
  <si>
    <t>00:38:56</t>
  </si>
  <si>
    <t>Vicky Harris</t>
  </si>
  <si>
    <t>00:39:24</t>
  </si>
  <si>
    <t>00:40:24</t>
  </si>
  <si>
    <t>James Thomas</t>
  </si>
  <si>
    <t>00:41:29</t>
  </si>
  <si>
    <t>00:41:50</t>
  </si>
  <si>
    <t>00:41:53</t>
  </si>
  <si>
    <t>00:43:58</t>
  </si>
  <si>
    <t>00:49:25</t>
  </si>
  <si>
    <t>00:49:26</t>
  </si>
  <si>
    <t>Group</t>
  </si>
  <si>
    <t>Avg Points</t>
  </si>
  <si>
    <t>60-64</t>
  </si>
  <si>
    <t>65-69</t>
  </si>
  <si>
    <t>70-74</t>
  </si>
  <si>
    <t>75-79</t>
  </si>
  <si>
    <t>80-84</t>
  </si>
  <si>
    <t>Megan Chick</t>
  </si>
  <si>
    <t>&lt; 60</t>
  </si>
  <si>
    <t>96-100</t>
  </si>
  <si>
    <t>92-95</t>
  </si>
  <si>
    <t>85-88</t>
  </si>
  <si>
    <t>89-91</t>
  </si>
  <si>
    <t>Best 5 results to count</t>
  </si>
  <si>
    <t>The GP for 2025-2026 season has had a facelift</t>
  </si>
  <si>
    <t>Mark (and Meg)</t>
  </si>
  <si>
    <t xml:space="preserve">Christina Smith </t>
  </si>
  <si>
    <t>Fran and Alyson</t>
  </si>
  <si>
    <t>Based on last 10 GP's (1st from this season and last 9 of last season)</t>
  </si>
  <si>
    <t>It was noted that divisions were getting large, and only 20% of the numbers in each division could realistically compete for a top 3 place.</t>
  </si>
  <si>
    <t>We have reduced numbers in each division and increased divisions to 10.Thus giving more people a chance to push for a top 3 place</t>
  </si>
  <si>
    <t xml:space="preserve">Runners have been grouped, based on average points scored from the past 10 GP’s, therefor:- </t>
  </si>
  <si>
    <t>Some people’s avg points will have been affected because of things like injury, low turn out in GP, following training plans etc.</t>
  </si>
  <si>
    <r>
      <t>·</t>
    </r>
    <r>
      <rPr>
        <sz val="7"/>
        <rFont val="Times New Roman"/>
        <family val="1"/>
      </rPr>
      <t xml:space="preserve">        </t>
    </r>
    <r>
      <rPr>
        <sz val="11"/>
        <rFont val="Aptos"/>
        <family val="2"/>
      </rPr>
      <t>Best 5 out of 8 races count</t>
    </r>
  </si>
  <si>
    <r>
      <t>·</t>
    </r>
    <r>
      <rPr>
        <sz val="7"/>
        <rFont val="Times New Roman"/>
        <family val="1"/>
      </rPr>
      <t xml:space="preserve">        </t>
    </r>
    <r>
      <rPr>
        <sz val="11"/>
        <rFont val="Aptos"/>
        <family val="2"/>
      </rPr>
      <t>Only the top 3 in each division win a prize</t>
    </r>
  </si>
  <si>
    <r>
      <t>·</t>
    </r>
    <r>
      <rPr>
        <sz val="7"/>
        <rFont val="Times New Roman"/>
        <family val="1"/>
      </rPr>
      <t xml:space="preserve">        </t>
    </r>
    <r>
      <rPr>
        <sz val="11"/>
        <rFont val="Aptos"/>
        <family val="2"/>
      </rPr>
      <t>You must complete at least 4 out of 8 races to qualify for a top 3 prize.</t>
    </r>
  </si>
  <si>
    <r>
      <t>·</t>
    </r>
    <r>
      <rPr>
        <sz val="7"/>
        <rFont val="Times New Roman"/>
        <family val="1"/>
      </rPr>
      <t xml:space="preserve">        </t>
    </r>
    <r>
      <rPr>
        <sz val="11"/>
        <rFont val="Aptos"/>
        <family val="2"/>
      </rPr>
      <t>All runners are responsible for checking their own results and informing the author before the next race.</t>
    </r>
  </si>
  <si>
    <r>
      <t>·</t>
    </r>
    <r>
      <rPr>
        <sz val="7"/>
        <rFont val="Times New Roman"/>
        <family val="1"/>
      </rPr>
      <t xml:space="preserve">        </t>
    </r>
    <r>
      <rPr>
        <sz val="11"/>
        <rFont val="Aptos"/>
        <family val="2"/>
      </rPr>
      <t>You have to be a paid up member to score any points.</t>
    </r>
  </si>
  <si>
    <r>
      <t>·</t>
    </r>
    <r>
      <rPr>
        <sz val="7"/>
        <rFont val="Times New Roman"/>
        <family val="1"/>
      </rPr>
      <t xml:space="preserve">        </t>
    </r>
    <r>
      <rPr>
        <sz val="11"/>
        <rFont val="Aptos"/>
        <family val="2"/>
      </rPr>
      <t>In the event of people finishing on equal points at the end of the season, the order will be decided on:</t>
    </r>
  </si>
  <si>
    <r>
      <t>o</t>
    </r>
    <r>
      <rPr>
        <sz val="7"/>
        <rFont val="Times New Roman"/>
        <family val="1"/>
      </rPr>
      <t xml:space="preserve">   </t>
    </r>
    <r>
      <rPr>
        <sz val="11"/>
        <rFont val="Aptos"/>
        <family val="2"/>
      </rPr>
      <t>Person winning the most head to head races</t>
    </r>
  </si>
  <si>
    <r>
      <t>o</t>
    </r>
    <r>
      <rPr>
        <sz val="7"/>
        <rFont val="Times New Roman"/>
        <family val="1"/>
      </rPr>
      <t xml:space="preserve">   </t>
    </r>
    <r>
      <rPr>
        <sz val="11"/>
        <rFont val="Aptos"/>
        <family val="2"/>
      </rPr>
      <t>If 1. above equal then a joint trophy</t>
    </r>
  </si>
  <si>
    <r>
      <t>These were based on the first fixture of this season and the 2</t>
    </r>
    <r>
      <rPr>
        <vertAlign val="superscript"/>
        <sz val="11"/>
        <rFont val="Aptos"/>
        <family val="2"/>
      </rPr>
      <t>nd</t>
    </r>
    <r>
      <rPr>
        <sz val="11"/>
        <rFont val="Aptos"/>
        <family val="2"/>
      </rPr>
      <t xml:space="preserve"> – 10</t>
    </r>
    <r>
      <rPr>
        <vertAlign val="superscript"/>
        <sz val="11"/>
        <rFont val="Aptos"/>
        <family val="2"/>
      </rPr>
      <t>th</t>
    </r>
    <r>
      <rPr>
        <sz val="11"/>
        <rFont val="Aptos"/>
        <family val="2"/>
      </rPr>
      <t xml:space="preserve"> fixtures of last season.</t>
    </r>
  </si>
  <si>
    <t>Some have been placed in divisions where we think they will thrive, even though their avg is different to the division they are in.</t>
  </si>
  <si>
    <t>Please let me know if you think you are in the wrong division and I’ll do my best to explain or accommodate you.</t>
  </si>
  <si>
    <t xml:space="preserve">For every race we will also have a spot prize. This will be given to the Xth placed person in the race. </t>
  </si>
  <si>
    <t>The number will be drawn/generated once the race has started or numbers in the race are know to the officials.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</si>
</sst>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h:mm:ss;@"/>
    <numFmt numFmtId="166" formatCode="hh:mm:ss;@"/>
    <numFmt numFmtId="167" formatCode="[$-F400]h:mm:ss\ AM/PM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indexed="8"/>
      <name val="Verdana"/>
      <family val="2"/>
    </font>
    <font>
      <b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rgb="FF000000"/>
      <name val="Aptos Narrow"/>
      <family val="2"/>
    </font>
    <font>
      <sz val="11"/>
      <name val="Aptos Narrow"/>
      <family val="2"/>
    </font>
    <font>
      <sz val="10"/>
      <name val="Aptos"/>
      <family val="2"/>
    </font>
    <font>
      <sz val="11"/>
      <color rgb="FF000000"/>
      <name val="Calibri"/>
      <family val="2"/>
    </font>
    <font>
      <sz val="48"/>
      <name val="Calibri"/>
      <family val="2"/>
    </font>
    <font>
      <sz val="48"/>
      <name val="Arial"/>
      <family val="2"/>
    </font>
    <font>
      <sz val="11"/>
      <name val="Aptos"/>
      <family val="2"/>
    </font>
    <font>
      <vertAlign val="superscript"/>
      <sz val="11"/>
      <name val="Aptos"/>
      <family val="2"/>
    </font>
    <font>
      <b/>
      <sz val="11"/>
      <name val="Aptos"/>
      <family val="2"/>
    </font>
    <font>
      <sz val="11"/>
      <name val="Symbol"/>
      <family val="1"/>
      <charset val="2"/>
    </font>
    <font>
      <sz val="7"/>
      <name val="Times New Roman"/>
      <family val="1"/>
    </font>
    <font>
      <sz val="11"/>
      <name val="Courier New"/>
      <family val="3"/>
    </font>
    <font>
      <b/>
      <sz val="14"/>
      <name val="Aptos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599963377788628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6">
    <xf numFmtId="0" fontId="0" fillId="0" borderId="0"/>
    <xf numFmtId="41" fontId="15" fillId="0" borderId="0"/>
    <xf numFmtId="43" fontId="15" fillId="0" borderId="0"/>
    <xf numFmtId="42" fontId="15" fillId="0" borderId="0"/>
    <xf numFmtId="44" fontId="15" fillId="0" borderId="0"/>
    <xf numFmtId="0" fontId="19" fillId="0" borderId="0"/>
    <xf numFmtId="0" fontId="17" fillId="0" borderId="0" applyNumberFormat="0" applyFill="0" applyBorder="0" applyProtection="0">
      <alignment vertical="top" wrapText="1"/>
    </xf>
    <xf numFmtId="0" fontId="20" fillId="0" borderId="0"/>
    <xf numFmtId="9" fontId="15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</cellStyleXfs>
  <cellXfs count="473">
    <xf numFmtId="0" fontId="0" fillId="0" borderId="0" xfId="0"/>
    <xf numFmtId="0" fontId="9" fillId="0" borderId="0" xfId="0" applyFont="1"/>
    <xf numFmtId="0" fontId="8" fillId="0" borderId="1" xfId="0" applyFont="1" applyBorder="1"/>
    <xf numFmtId="0" fontId="8" fillId="0" borderId="0" xfId="0" applyFont="1"/>
    <xf numFmtId="2" fontId="16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2" fontId="13" fillId="0" borderId="0" xfId="0" applyNumberFormat="1" applyFont="1" applyAlignment="1">
      <alignment horizontal="center"/>
    </xf>
    <xf numFmtId="0" fontId="13" fillId="2" borderId="0" xfId="0" applyFont="1" applyFill="1"/>
    <xf numFmtId="167" fontId="13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2" fontId="10" fillId="0" borderId="5" xfId="0" applyNumberFormat="1" applyFont="1" applyBorder="1" applyAlignment="1">
      <alignment horizontal="center"/>
    </xf>
    <xf numFmtId="2" fontId="10" fillId="0" borderId="6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8" fillId="0" borderId="0" xfId="0" applyFont="1" applyAlignment="1">
      <alignment vertical="center"/>
    </xf>
    <xf numFmtId="0" fontId="21" fillId="0" borderId="0" xfId="0" applyFont="1"/>
    <xf numFmtId="0" fontId="12" fillId="0" borderId="0" xfId="0" applyFont="1" applyAlignment="1">
      <alignment horizontal="center" vertical="center" wrapText="1"/>
    </xf>
    <xf numFmtId="45" fontId="8" fillId="0" borderId="0" xfId="0" applyNumberFormat="1" applyFont="1" applyAlignment="1">
      <alignment horizontal="center"/>
    </xf>
    <xf numFmtId="166" fontId="21" fillId="0" borderId="0" xfId="0" applyNumberFormat="1" applyFont="1" applyAlignment="1">
      <alignment horizontal="center"/>
    </xf>
    <xf numFmtId="21" fontId="21" fillId="0" borderId="0" xfId="0" applyNumberFormat="1" applyFont="1" applyAlignment="1">
      <alignment horizont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4" xfId="0" applyBorder="1"/>
    <xf numFmtId="15" fontId="0" fillId="3" borderId="4" xfId="0" applyNumberForma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4" xfId="0" applyBorder="1"/>
    <xf numFmtId="0" fontId="10" fillId="0" borderId="15" xfId="0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0" borderId="16" xfId="0" applyBorder="1"/>
    <xf numFmtId="0" fontId="10" fillId="0" borderId="17" xfId="0" applyFont="1" applyBorder="1" applyAlignment="1">
      <alignment horizontal="center"/>
    </xf>
    <xf numFmtId="2" fontId="10" fillId="0" borderId="17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18" xfId="0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12" fillId="5" borderId="4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21" fillId="5" borderId="1" xfId="0" applyFont="1" applyFill="1" applyBorder="1"/>
    <xf numFmtId="166" fontId="21" fillId="5" borderId="1" xfId="0" applyNumberFormat="1" applyFont="1" applyFill="1" applyBorder="1" applyAlignment="1">
      <alignment horizontal="center"/>
    </xf>
    <xf numFmtId="0" fontId="22" fillId="3" borderId="4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22" fillId="3" borderId="1" xfId="0" applyFont="1" applyFill="1" applyBorder="1"/>
    <xf numFmtId="0" fontId="22" fillId="3" borderId="14" xfId="0" applyFont="1" applyFill="1" applyBorder="1" applyAlignment="1">
      <alignment horizontal="center"/>
    </xf>
    <xf numFmtId="0" fontId="22" fillId="3" borderId="16" xfId="0" applyFont="1" applyFill="1" applyBorder="1" applyAlignment="1">
      <alignment horizontal="center"/>
    </xf>
    <xf numFmtId="0" fontId="22" fillId="3" borderId="16" xfId="0" applyFont="1" applyFill="1" applyBorder="1"/>
    <xf numFmtId="0" fontId="22" fillId="3" borderId="14" xfId="0" applyFont="1" applyFill="1" applyBorder="1"/>
    <xf numFmtId="165" fontId="13" fillId="0" borderId="0" xfId="0" applyNumberFormat="1" applyFont="1" applyAlignment="1">
      <alignment horizontal="center" vertical="top" wrapText="1"/>
    </xf>
    <xf numFmtId="0" fontId="16" fillId="0" borderId="4" xfId="0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0" fillId="0" borderId="0" xfId="0" applyFont="1" applyAlignment="1">
      <alignment vertical="center"/>
    </xf>
    <xf numFmtId="2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3" xfId="0" applyFont="1" applyBorder="1" applyAlignment="1">
      <alignment horizontal="center"/>
    </xf>
    <xf numFmtId="165" fontId="9" fillId="0" borderId="3" xfId="0" applyNumberFormat="1" applyFont="1" applyBorder="1" applyAlignment="1">
      <alignment horizontal="center" vertical="top" wrapText="1"/>
    </xf>
    <xf numFmtId="1" fontId="9" fillId="0" borderId="3" xfId="0" applyNumberFormat="1" applyFont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165" fontId="9" fillId="0" borderId="1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45" fontId="10" fillId="0" borderId="1" xfId="0" applyNumberFormat="1" applyFont="1" applyBorder="1" applyAlignment="1">
      <alignment horizontal="center"/>
    </xf>
    <xf numFmtId="45" fontId="10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center"/>
    </xf>
    <xf numFmtId="165" fontId="9" fillId="0" borderId="1" xfId="0" applyNumberFormat="1" applyFont="1" applyBorder="1" applyAlignment="1">
      <alignment horizontal="center" vertical="top" wrapText="1"/>
    </xf>
    <xf numFmtId="1" fontId="9" fillId="0" borderId="1" xfId="0" applyNumberFormat="1" applyFont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65" fontId="9" fillId="0" borderId="2" xfId="0" applyNumberFormat="1" applyFont="1" applyBorder="1" applyAlignment="1">
      <alignment horizontal="center" vertical="top" wrapText="1"/>
    </xf>
    <xf numFmtId="1" fontId="9" fillId="0" borderId="2" xfId="0" applyNumberFormat="1" applyFont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/>
    </xf>
    <xf numFmtId="165" fontId="9" fillId="0" borderId="11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2" borderId="0" xfId="0" applyFont="1" applyFill="1"/>
    <xf numFmtId="0" fontId="9" fillId="0" borderId="8" xfId="0" applyFont="1" applyBorder="1" applyAlignment="1">
      <alignment horizontal="center"/>
    </xf>
    <xf numFmtId="2" fontId="9" fillId="0" borderId="0" xfId="0" applyNumberFormat="1" applyFont="1" applyAlignment="1">
      <alignment horizontal="center"/>
    </xf>
    <xf numFmtId="167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9" fillId="5" borderId="9" xfId="0" applyFont="1" applyFill="1" applyBorder="1"/>
    <xf numFmtId="0" fontId="9" fillId="5" borderId="10" xfId="0" applyFont="1" applyFill="1" applyBorder="1"/>
    <xf numFmtId="0" fontId="21" fillId="5" borderId="3" xfId="0" applyFont="1" applyFill="1" applyBorder="1"/>
    <xf numFmtId="166" fontId="21" fillId="5" borderId="3" xfId="0" applyNumberFormat="1" applyFont="1" applyFill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45" fontId="10" fillId="0" borderId="2" xfId="0" applyNumberFormat="1" applyFont="1" applyBorder="1" applyAlignment="1">
      <alignment horizontal="center"/>
    </xf>
    <xf numFmtId="21" fontId="10" fillId="0" borderId="0" xfId="0" applyNumberFormat="1" applyFont="1" applyAlignment="1">
      <alignment horizontal="right" vertical="center"/>
    </xf>
    <xf numFmtId="167" fontId="9" fillId="0" borderId="0" xfId="0" applyNumberFormat="1" applyFont="1" applyAlignment="1">
      <alignment horizontal="right"/>
    </xf>
    <xf numFmtId="0" fontId="18" fillId="6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1" fontId="13" fillId="0" borderId="0" xfId="0" applyNumberFormat="1" applyFont="1" applyAlignment="1">
      <alignment horizontal="center"/>
    </xf>
    <xf numFmtId="0" fontId="10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1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28" fillId="0" borderId="1" xfId="0" applyFont="1" applyBorder="1" applyAlignment="1">
      <alignment horizontal="center" vertical="top" wrapText="1"/>
    </xf>
    <xf numFmtId="0" fontId="28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166" fontId="29" fillId="0" borderId="1" xfId="0" applyNumberFormat="1" applyFont="1" applyBorder="1" applyAlignment="1">
      <alignment horizontal="center"/>
    </xf>
    <xf numFmtId="1" fontId="28" fillId="0" borderId="1" xfId="0" applyNumberFormat="1" applyFont="1" applyBorder="1" applyAlignment="1">
      <alignment horizontal="center" vertical="top" wrapText="1"/>
    </xf>
    <xf numFmtId="0" fontId="28" fillId="4" borderId="1" xfId="0" applyFont="1" applyFill="1" applyBorder="1" applyAlignment="1">
      <alignment horizontal="center" vertical="top" wrapText="1"/>
    </xf>
    <xf numFmtId="1" fontId="28" fillId="0" borderId="1" xfId="0" applyNumberFormat="1" applyFont="1" applyBorder="1" applyAlignment="1">
      <alignment horizontal="center"/>
    </xf>
    <xf numFmtId="45" fontId="27" fillId="0" borderId="1" xfId="0" applyNumberFormat="1" applyFont="1" applyBorder="1" applyAlignment="1">
      <alignment horizontal="center"/>
    </xf>
    <xf numFmtId="166" fontId="29" fillId="0" borderId="2" xfId="0" applyNumberFormat="1" applyFont="1" applyBorder="1" applyAlignment="1">
      <alignment horizontal="center"/>
    </xf>
    <xf numFmtId="1" fontId="28" fillId="0" borderId="2" xfId="0" applyNumberFormat="1" applyFont="1" applyBorder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0" fontId="9" fillId="5" borderId="3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1" fontId="8" fillId="0" borderId="3" xfId="0" applyNumberFormat="1" applyFont="1" applyBorder="1"/>
    <xf numFmtId="21" fontId="8" fillId="0" borderId="1" xfId="0" applyNumberFormat="1" applyFont="1" applyBorder="1"/>
    <xf numFmtId="21" fontId="8" fillId="0" borderId="2" xfId="0" applyNumberFormat="1" applyFont="1" applyBorder="1"/>
    <xf numFmtId="165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/>
    </xf>
    <xf numFmtId="1" fontId="9" fillId="0" borderId="3" xfId="0" applyNumberFormat="1" applyFont="1" applyBorder="1" applyAlignment="1">
      <alignment horizontal="center"/>
    </xf>
    <xf numFmtId="45" fontId="10" fillId="0" borderId="3" xfId="0" applyNumberFormat="1" applyFont="1" applyBorder="1" applyAlignment="1">
      <alignment horizontal="center"/>
    </xf>
    <xf numFmtId="0" fontId="24" fillId="0" borderId="0" xfId="0" applyFont="1" applyAlignment="1">
      <alignment vertical="center"/>
    </xf>
    <xf numFmtId="0" fontId="9" fillId="5" borderId="9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9" fillId="5" borderId="1" xfId="0" applyFont="1" applyFill="1" applyBorder="1"/>
    <xf numFmtId="0" fontId="9" fillId="5" borderId="2" xfId="0" applyFont="1" applyFill="1" applyBorder="1"/>
    <xf numFmtId="0" fontId="11" fillId="0" borderId="4" xfId="0" applyFont="1" applyBorder="1" applyAlignment="1">
      <alignment horizontal="center" vertical="center"/>
    </xf>
    <xf numFmtId="2" fontId="18" fillId="0" borderId="4" xfId="0" applyNumberFormat="1" applyFont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65" fontId="9" fillId="0" borderId="4" xfId="0" applyNumberFormat="1" applyFont="1" applyBorder="1" applyAlignment="1">
      <alignment horizontal="center" vertical="top" wrapText="1"/>
    </xf>
    <xf numFmtId="1" fontId="9" fillId="0" borderId="4" xfId="0" applyNumberFormat="1" applyFont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/>
    </xf>
    <xf numFmtId="0" fontId="9" fillId="7" borderId="0" xfId="0" applyFont="1" applyFill="1"/>
    <xf numFmtId="0" fontId="9" fillId="0" borderId="11" xfId="0" applyFont="1" applyBorder="1" applyAlignment="1">
      <alignment horizontal="center"/>
    </xf>
    <xf numFmtId="1" fontId="28" fillId="0" borderId="3" xfId="0" applyNumberFormat="1" applyFont="1" applyBorder="1" applyAlignment="1">
      <alignment horizontal="center"/>
    </xf>
    <xf numFmtId="45" fontId="27" fillId="0" borderId="3" xfId="0" applyNumberFormat="1" applyFont="1" applyBorder="1" applyAlignment="1">
      <alignment horizontal="center"/>
    </xf>
    <xf numFmtId="0" fontId="13" fillId="0" borderId="1" xfId="0" applyFont="1" applyBorder="1"/>
    <xf numFmtId="0" fontId="13" fillId="0" borderId="2" xfId="0" applyFont="1" applyBorder="1"/>
    <xf numFmtId="0" fontId="13" fillId="7" borderId="3" xfId="0" applyFont="1" applyFill="1" applyBorder="1"/>
    <xf numFmtId="0" fontId="13" fillId="7" borderId="1" xfId="0" applyFont="1" applyFill="1" applyBorder="1"/>
    <xf numFmtId="0" fontId="27" fillId="0" borderId="3" xfId="0" applyFont="1" applyBorder="1" applyAlignment="1">
      <alignment horizontal="center"/>
    </xf>
    <xf numFmtId="166" fontId="29" fillId="0" borderId="3" xfId="0" applyNumberFormat="1" applyFont="1" applyBorder="1" applyAlignment="1">
      <alignment horizontal="center"/>
    </xf>
    <xf numFmtId="1" fontId="28" fillId="0" borderId="3" xfId="0" applyNumberFormat="1" applyFont="1" applyBorder="1" applyAlignment="1">
      <alignment horizontal="center" vertical="top" wrapText="1"/>
    </xf>
    <xf numFmtId="0" fontId="28" fillId="4" borderId="3" xfId="0" applyFont="1" applyFill="1" applyBorder="1" applyAlignment="1">
      <alignment horizontal="center" vertical="top" wrapText="1"/>
    </xf>
    <xf numFmtId="0" fontId="27" fillId="0" borderId="2" xfId="0" applyFont="1" applyBorder="1" applyAlignment="1">
      <alignment horizontal="center"/>
    </xf>
    <xf numFmtId="0" fontId="13" fillId="7" borderId="2" xfId="0" applyFont="1" applyFill="1" applyBorder="1"/>
    <xf numFmtId="0" fontId="28" fillId="4" borderId="2" xfId="0" applyFont="1" applyFill="1" applyBorder="1" applyAlignment="1">
      <alignment horizontal="center" vertical="top" wrapText="1"/>
    </xf>
    <xf numFmtId="0" fontId="13" fillId="0" borderId="3" xfId="0" applyFont="1" applyBorder="1"/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5" borderId="3" xfId="0" applyFont="1" applyFill="1" applyBorder="1"/>
    <xf numFmtId="0" fontId="13" fillId="5" borderId="1" xfId="0" applyFont="1" applyFill="1" applyBorder="1"/>
    <xf numFmtId="0" fontId="13" fillId="5" borderId="1" xfId="0" applyFont="1" applyFill="1" applyBorder="1" applyAlignment="1">
      <alignment horizontal="center"/>
    </xf>
    <xf numFmtId="0" fontId="13" fillId="5" borderId="2" xfId="0" applyFont="1" applyFill="1" applyBorder="1"/>
    <xf numFmtId="0" fontId="8" fillId="0" borderId="2" xfId="0" applyFont="1" applyBorder="1"/>
    <xf numFmtId="0" fontId="8" fillId="0" borderId="3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2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 vertical="top" wrapText="1"/>
    </xf>
    <xf numFmtId="165" fontId="13" fillId="0" borderId="3" xfId="0" applyNumberFormat="1" applyFont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/>
    </xf>
    <xf numFmtId="45" fontId="8" fillId="0" borderId="3" xfId="0" applyNumberFormat="1" applyFont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1" fontId="13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/>
    </xf>
    <xf numFmtId="45" fontId="8" fillId="0" borderId="1" xfId="0" applyNumberFormat="1" applyFont="1" applyBorder="1" applyAlignment="1">
      <alignment horizontal="center"/>
    </xf>
    <xf numFmtId="165" fontId="13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/>
    <xf numFmtId="0" fontId="30" fillId="0" borderId="0" xfId="0" applyFont="1"/>
    <xf numFmtId="1" fontId="13" fillId="0" borderId="2" xfId="0" applyNumberFormat="1" applyFont="1" applyBorder="1" applyAlignment="1">
      <alignment horizontal="center" vertical="top" wrapText="1"/>
    </xf>
    <xf numFmtId="0" fontId="8" fillId="5" borderId="1" xfId="0" applyFont="1" applyFill="1" applyBorder="1"/>
    <xf numFmtId="0" fontId="8" fillId="0" borderId="6" xfId="0" applyFont="1" applyBorder="1"/>
    <xf numFmtId="21" fontId="0" fillId="0" borderId="3" xfId="0" applyNumberFormat="1" applyBorder="1"/>
    <xf numFmtId="21" fontId="0" fillId="0" borderId="1" xfId="0" applyNumberFormat="1" applyBorder="1"/>
    <xf numFmtId="21" fontId="0" fillId="0" borderId="2" xfId="0" applyNumberFormat="1" applyBorder="1"/>
    <xf numFmtId="0" fontId="9" fillId="7" borderId="8" xfId="0" applyFont="1" applyFill="1" applyBorder="1" applyAlignment="1">
      <alignment horizontal="center"/>
    </xf>
    <xf numFmtId="0" fontId="9" fillId="7" borderId="8" xfId="0" applyFont="1" applyFill="1" applyBorder="1"/>
    <xf numFmtId="167" fontId="8" fillId="0" borderId="3" xfId="0" applyNumberFormat="1" applyFont="1" applyBorder="1"/>
    <xf numFmtId="0" fontId="13" fillId="0" borderId="9" xfId="0" applyFont="1" applyBorder="1"/>
    <xf numFmtId="0" fontId="13" fillId="0" borderId="10" xfId="0" applyFont="1" applyBorder="1"/>
    <xf numFmtId="0" fontId="13" fillId="0" borderId="12" xfId="0" applyFont="1" applyBorder="1"/>
    <xf numFmtId="2" fontId="16" fillId="0" borderId="0" xfId="0" applyNumberFormat="1" applyFont="1" applyAlignment="1">
      <alignment horizontal="center" vertical="center"/>
    </xf>
    <xf numFmtId="0" fontId="7" fillId="0" borderId="3" xfId="9" applyBorder="1" applyAlignment="1">
      <alignment horizontal="center"/>
    </xf>
    <xf numFmtId="0" fontId="7" fillId="0" borderId="1" xfId="9" applyBorder="1" applyAlignment="1">
      <alignment horizontal="center"/>
    </xf>
    <xf numFmtId="0" fontId="7" fillId="0" borderId="2" xfId="9" applyBorder="1" applyAlignment="1">
      <alignment horizontal="center"/>
    </xf>
    <xf numFmtId="21" fontId="8" fillId="5" borderId="1" xfId="0" applyNumberFormat="1" applyFont="1" applyFill="1" applyBorder="1"/>
    <xf numFmtId="0" fontId="13" fillId="5" borderId="0" xfId="0" applyFont="1" applyFill="1"/>
    <xf numFmtId="0" fontId="13" fillId="5" borderId="13" xfId="0" applyFont="1" applyFill="1" applyBorder="1"/>
    <xf numFmtId="21" fontId="8" fillId="5" borderId="2" xfId="0" applyNumberFormat="1" applyFont="1" applyFill="1" applyBorder="1"/>
    <xf numFmtId="0" fontId="13" fillId="7" borderId="0" xfId="0" applyFont="1" applyFill="1"/>
    <xf numFmtId="0" fontId="26" fillId="7" borderId="23" xfId="0" applyFont="1" applyFill="1" applyBorder="1"/>
    <xf numFmtId="0" fontId="13" fillId="7" borderId="13" xfId="0" applyFont="1" applyFill="1" applyBorder="1"/>
    <xf numFmtId="0" fontId="13" fillId="0" borderId="8" xfId="0" applyFont="1" applyBorder="1"/>
    <xf numFmtId="0" fontId="13" fillId="0" borderId="13" xfId="0" applyFont="1" applyBorder="1"/>
    <xf numFmtId="0" fontId="0" fillId="0" borderId="8" xfId="0" applyBorder="1"/>
    <xf numFmtId="0" fontId="0" fillId="0" borderId="13" xfId="0" applyBorder="1"/>
    <xf numFmtId="166" fontId="21" fillId="5" borderId="1" xfId="0" applyNumberFormat="1" applyFont="1" applyFill="1" applyBorder="1" applyAlignment="1">
      <alignment horizontal="center" vertical="center"/>
    </xf>
    <xf numFmtId="167" fontId="9" fillId="5" borderId="1" xfId="0" applyNumberFormat="1" applyFont="1" applyFill="1" applyBorder="1" applyAlignment="1">
      <alignment horizontal="center" vertical="center"/>
    </xf>
    <xf numFmtId="167" fontId="9" fillId="5" borderId="1" xfId="0" applyNumberFormat="1" applyFont="1" applyFill="1" applyBorder="1" applyAlignment="1">
      <alignment horizontal="center"/>
    </xf>
    <xf numFmtId="0" fontId="0" fillId="0" borderId="3" xfId="0" applyBorder="1"/>
    <xf numFmtId="2" fontId="11" fillId="0" borderId="0" xfId="0" applyNumberFormat="1" applyFont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1" fillId="0" borderId="3" xfId="13" applyFont="1" applyBorder="1" applyAlignment="1">
      <alignment horizontal="center" vertical="center"/>
    </xf>
    <xf numFmtId="0" fontId="21" fillId="0" borderId="1" xfId="13" applyFont="1" applyBorder="1" applyAlignment="1">
      <alignment horizontal="center" vertical="center"/>
    </xf>
    <xf numFmtId="0" fontId="21" fillId="0" borderId="8" xfId="13" applyFont="1" applyBorder="1" applyAlignment="1">
      <alignment horizontal="center" vertical="center"/>
    </xf>
    <xf numFmtId="0" fontId="21" fillId="0" borderId="2" xfId="13" applyFont="1" applyBorder="1" applyAlignment="1">
      <alignment horizontal="center" vertical="center"/>
    </xf>
    <xf numFmtId="0" fontId="9" fillId="6" borderId="3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21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7" borderId="8" xfId="0" applyFont="1" applyFill="1" applyBorder="1" applyAlignment="1">
      <alignment horizontal="center"/>
    </xf>
    <xf numFmtId="165" fontId="10" fillId="7" borderId="8" xfId="0" applyNumberFormat="1" applyFont="1" applyFill="1" applyBorder="1" applyAlignment="1">
      <alignment horizontal="right"/>
    </xf>
    <xf numFmtId="0" fontId="10" fillId="7" borderId="0" xfId="0" applyFont="1" applyFill="1" applyAlignment="1">
      <alignment horizontal="center"/>
    </xf>
    <xf numFmtId="165" fontId="10" fillId="7" borderId="0" xfId="0" applyNumberFormat="1" applyFont="1" applyFill="1" applyAlignment="1">
      <alignment horizontal="right"/>
    </xf>
    <xf numFmtId="0" fontId="21" fillId="7" borderId="8" xfId="0" applyFont="1" applyFill="1" applyBorder="1"/>
    <xf numFmtId="166" fontId="21" fillId="7" borderId="8" xfId="0" applyNumberFormat="1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2" fontId="24" fillId="0" borderId="0" xfId="0" applyNumberFormat="1" applyFont="1" applyAlignment="1">
      <alignment vertical="center"/>
    </xf>
    <xf numFmtId="21" fontId="23" fillId="0" borderId="0" xfId="0" applyNumberFormat="1" applyFont="1" applyAlignment="1">
      <alignment horizontal="right" vertical="center"/>
    </xf>
    <xf numFmtId="0" fontId="26" fillId="0" borderId="0" xfId="0" applyFont="1" applyAlignment="1">
      <alignment vertical="center"/>
    </xf>
    <xf numFmtId="0" fontId="31" fillId="0" borderId="1" xfId="0" applyFont="1" applyBorder="1" applyAlignment="1">
      <alignment horizontal="center" wrapText="1"/>
    </xf>
    <xf numFmtId="0" fontId="31" fillId="0" borderId="4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3" borderId="4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22" fontId="23" fillId="0" borderId="3" xfId="0" applyNumberFormat="1" applyFont="1" applyBorder="1"/>
    <xf numFmtId="166" fontId="25" fillId="0" borderId="3" xfId="0" applyNumberFormat="1" applyFont="1" applyBorder="1" applyAlignment="1">
      <alignment horizontal="center"/>
    </xf>
    <xf numFmtId="1" fontId="26" fillId="0" borderId="3" xfId="0" applyNumberFormat="1" applyFont="1" applyBorder="1" applyAlignment="1">
      <alignment horizontal="center" vertical="top" wrapText="1"/>
    </xf>
    <xf numFmtId="0" fontId="26" fillId="4" borderId="3" xfId="0" applyFont="1" applyFill="1" applyBorder="1" applyAlignment="1">
      <alignment horizontal="center" vertical="top" wrapText="1"/>
    </xf>
    <xf numFmtId="165" fontId="26" fillId="0" borderId="1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/>
    </xf>
    <xf numFmtId="1" fontId="26" fillId="0" borderId="1" xfId="0" applyNumberFormat="1" applyFont="1" applyBorder="1" applyAlignment="1">
      <alignment horizontal="center"/>
    </xf>
    <xf numFmtId="45" fontId="23" fillId="0" borderId="1" xfId="0" applyNumberFormat="1" applyFont="1" applyBorder="1" applyAlignment="1">
      <alignment horizontal="center"/>
    </xf>
    <xf numFmtId="45" fontId="23" fillId="0" borderId="0" xfId="0" applyNumberFormat="1" applyFont="1" applyAlignment="1">
      <alignment horizontal="center"/>
    </xf>
    <xf numFmtId="0" fontId="26" fillId="3" borderId="3" xfId="0" applyFont="1" applyFill="1" applyBorder="1" applyAlignment="1">
      <alignment horizontal="center"/>
    </xf>
    <xf numFmtId="0" fontId="26" fillId="3" borderId="3" xfId="0" applyFont="1" applyFill="1" applyBorder="1"/>
    <xf numFmtId="166" fontId="25" fillId="3" borderId="3" xfId="0" applyNumberFormat="1" applyFont="1" applyFill="1" applyBorder="1" applyAlignment="1">
      <alignment horizontal="center"/>
    </xf>
    <xf numFmtId="0" fontId="26" fillId="0" borderId="0" xfId="0" applyFont="1"/>
    <xf numFmtId="22" fontId="23" fillId="0" borderId="1" xfId="0" applyNumberFormat="1" applyFont="1" applyBorder="1"/>
    <xf numFmtId="166" fontId="25" fillId="0" borderId="1" xfId="0" applyNumberFormat="1" applyFont="1" applyBorder="1" applyAlignment="1">
      <alignment horizontal="center"/>
    </xf>
    <xf numFmtId="1" fontId="26" fillId="0" borderId="1" xfId="0" applyNumberFormat="1" applyFont="1" applyBorder="1" applyAlignment="1">
      <alignment horizontal="center" vertical="top" wrapText="1"/>
    </xf>
    <xf numFmtId="0" fontId="26" fillId="4" borderId="1" xfId="0" applyFont="1" applyFill="1" applyBorder="1" applyAlignment="1">
      <alignment horizontal="center" vertical="top" wrapText="1"/>
    </xf>
    <xf numFmtId="0" fontId="23" fillId="0" borderId="11" xfId="0" applyFont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/>
    </xf>
    <xf numFmtId="0" fontId="26" fillId="3" borderId="1" xfId="0" applyFont="1" applyFill="1" applyBorder="1"/>
    <xf numFmtId="166" fontId="25" fillId="3" borderId="1" xfId="0" applyNumberFormat="1" applyFont="1" applyFill="1" applyBorder="1" applyAlignment="1">
      <alignment horizontal="center"/>
    </xf>
    <xf numFmtId="165" fontId="26" fillId="0" borderId="11" xfId="0" applyNumberFormat="1" applyFont="1" applyBorder="1" applyAlignment="1">
      <alignment horizontal="center" vertical="center"/>
    </xf>
    <xf numFmtId="0" fontId="26" fillId="4" borderId="1" xfId="0" applyFont="1" applyFill="1" applyBorder="1" applyAlignment="1">
      <alignment horizontal="center"/>
    </xf>
    <xf numFmtId="0" fontId="26" fillId="0" borderId="11" xfId="0" applyFont="1" applyBorder="1" applyAlignment="1">
      <alignment horizontal="center" vertical="center"/>
    </xf>
    <xf numFmtId="166" fontId="25" fillId="0" borderId="0" xfId="0" applyNumberFormat="1" applyFont="1" applyAlignment="1">
      <alignment horizontal="center"/>
    </xf>
    <xf numFmtId="0" fontId="26" fillId="3" borderId="2" xfId="0" applyFont="1" applyFill="1" applyBorder="1" applyAlignment="1">
      <alignment horizontal="center"/>
    </xf>
    <xf numFmtId="0" fontId="26" fillId="3" borderId="2" xfId="0" applyFont="1" applyFill="1" applyBorder="1"/>
    <xf numFmtId="166" fontId="25" fillId="3" borderId="2" xfId="0" applyNumberFormat="1" applyFont="1" applyFill="1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26" fillId="2" borderId="0" xfId="0" applyFont="1" applyFill="1"/>
    <xf numFmtId="2" fontId="26" fillId="0" borderId="0" xfId="0" applyNumberFormat="1" applyFont="1" applyAlignment="1">
      <alignment horizontal="center"/>
    </xf>
    <xf numFmtId="0" fontId="26" fillId="0" borderId="2" xfId="0" applyFont="1" applyBorder="1" applyAlignment="1">
      <alignment horizontal="center"/>
    </xf>
    <xf numFmtId="45" fontId="23" fillId="0" borderId="2" xfId="0" applyNumberFormat="1" applyFont="1" applyBorder="1" applyAlignment="1">
      <alignment horizontal="center"/>
    </xf>
    <xf numFmtId="167" fontId="26" fillId="0" borderId="0" xfId="0" applyNumberFormat="1" applyFont="1" applyAlignment="1">
      <alignment horizontal="right"/>
    </xf>
    <xf numFmtId="0" fontId="24" fillId="0" borderId="4" xfId="0" applyFont="1" applyBorder="1" applyAlignment="1">
      <alignment horizontal="center" vertical="center"/>
    </xf>
    <xf numFmtId="0" fontId="31" fillId="4" borderId="4" xfId="0" applyFont="1" applyFill="1" applyBorder="1" applyAlignment="1">
      <alignment horizontal="center" vertical="center"/>
    </xf>
    <xf numFmtId="166" fontId="25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166" fontId="32" fillId="0" borderId="0" xfId="0" applyNumberFormat="1" applyFont="1" applyAlignment="1">
      <alignment horizontal="left"/>
    </xf>
    <xf numFmtId="0" fontId="31" fillId="0" borderId="4" xfId="0" applyFont="1" applyBorder="1" applyAlignment="1">
      <alignment vertical="center" wrapText="1"/>
    </xf>
    <xf numFmtId="0" fontId="33" fillId="0" borderId="3" xfId="0" applyFont="1" applyBorder="1"/>
    <xf numFmtId="21" fontId="33" fillId="0" borderId="3" xfId="0" applyNumberFormat="1" applyFont="1" applyBorder="1"/>
    <xf numFmtId="0" fontId="33" fillId="0" borderId="1" xfId="0" applyFont="1" applyBorder="1"/>
    <xf numFmtId="21" fontId="33" fillId="0" borderId="1" xfId="0" applyNumberFormat="1" applyFont="1" applyBorder="1"/>
    <xf numFmtId="0" fontId="33" fillId="0" borderId="2" xfId="0" applyFont="1" applyBorder="1"/>
    <xf numFmtId="0" fontId="33" fillId="5" borderId="3" xfId="0" applyFont="1" applyFill="1" applyBorder="1"/>
    <xf numFmtId="21" fontId="33" fillId="5" borderId="3" xfId="0" applyNumberFormat="1" applyFont="1" applyFill="1" applyBorder="1"/>
    <xf numFmtId="0" fontId="33" fillId="5" borderId="1" xfId="0" applyFont="1" applyFill="1" applyBorder="1"/>
    <xf numFmtId="21" fontId="33" fillId="5" borderId="1" xfId="0" applyNumberFormat="1" applyFont="1" applyFill="1" applyBorder="1"/>
    <xf numFmtId="0" fontId="33" fillId="5" borderId="2" xfId="0" applyFont="1" applyFill="1" applyBorder="1"/>
    <xf numFmtId="21" fontId="33" fillId="5" borderId="2" xfId="0" applyNumberFormat="1" applyFont="1" applyFill="1" applyBorder="1"/>
    <xf numFmtId="0" fontId="13" fillId="0" borderId="0" xfId="0" applyFont="1" applyAlignment="1">
      <alignment horizontal="left"/>
    </xf>
    <xf numFmtId="0" fontId="8" fillId="0" borderId="13" xfId="0" applyFont="1" applyBorder="1" applyAlignment="1">
      <alignment horizontal="center" vertical="center"/>
    </xf>
    <xf numFmtId="167" fontId="0" fillId="0" borderId="3" xfId="0" applyNumberForma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166" fontId="0" fillId="0" borderId="2" xfId="0" applyNumberFormat="1" applyBorder="1" applyAlignment="1">
      <alignment horizontal="right"/>
    </xf>
    <xf numFmtId="0" fontId="20" fillId="0" borderId="3" xfId="0" applyFont="1" applyBorder="1"/>
    <xf numFmtId="0" fontId="34" fillId="0" borderId="1" xfId="0" applyFont="1" applyBorder="1"/>
    <xf numFmtId="0" fontId="8" fillId="0" borderId="3" xfId="0" applyFont="1" applyBorder="1"/>
    <xf numFmtId="0" fontId="34" fillId="0" borderId="2" xfId="0" applyFont="1" applyBorder="1"/>
    <xf numFmtId="0" fontId="34" fillId="0" borderId="3" xfId="0" applyFont="1" applyBorder="1"/>
    <xf numFmtId="0" fontId="13" fillId="2" borderId="11" xfId="0" applyFont="1" applyFill="1" applyBorder="1"/>
    <xf numFmtId="0" fontId="13" fillId="0" borderId="8" xfId="0" applyFont="1" applyBorder="1" applyAlignment="1">
      <alignment horizontal="center"/>
    </xf>
    <xf numFmtId="1" fontId="13" fillId="0" borderId="8" xfId="0" applyNumberFormat="1" applyFont="1" applyBorder="1" applyAlignment="1">
      <alignment horizontal="center" vertical="top" wrapText="1"/>
    </xf>
    <xf numFmtId="0" fontId="0" fillId="0" borderId="8" xfId="0" applyBorder="1" applyAlignment="1">
      <alignment horizontal="center" vertical="center"/>
    </xf>
    <xf numFmtId="1" fontId="13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8" fillId="0" borderId="13" xfId="0" applyFont="1" applyBorder="1" applyAlignment="1">
      <alignment horizontal="center"/>
    </xf>
    <xf numFmtId="21" fontId="8" fillId="0" borderId="3" xfId="0" applyNumberFormat="1" applyFont="1" applyBorder="1" applyAlignment="1">
      <alignment horizontal="center"/>
    </xf>
    <xf numFmtId="21" fontId="8" fillId="0" borderId="1" xfId="0" applyNumberFormat="1" applyFont="1" applyBorder="1" applyAlignment="1">
      <alignment horizontal="center"/>
    </xf>
    <xf numFmtId="21" fontId="8" fillId="0" borderId="2" xfId="0" applyNumberFormat="1" applyFont="1" applyBorder="1" applyAlignment="1">
      <alignment horizontal="center"/>
    </xf>
    <xf numFmtId="21" fontId="8" fillId="0" borderId="8" xfId="0" applyNumberFormat="1" applyFont="1" applyBorder="1" applyAlignment="1">
      <alignment horizontal="center"/>
    </xf>
    <xf numFmtId="21" fontId="8" fillId="0" borderId="0" xfId="0" applyNumberFormat="1" applyFont="1" applyAlignment="1">
      <alignment horizontal="center"/>
    </xf>
    <xf numFmtId="0" fontId="12" fillId="0" borderId="13" xfId="0" applyFont="1" applyBorder="1" applyAlignment="1">
      <alignment horizontal="left" vertical="center"/>
    </xf>
    <xf numFmtId="1" fontId="13" fillId="0" borderId="2" xfId="0" applyNumberFormat="1" applyFont="1" applyBorder="1" applyAlignment="1">
      <alignment horizontal="center"/>
    </xf>
    <xf numFmtId="45" fontId="8" fillId="0" borderId="2" xfId="0" applyNumberFormat="1" applyFont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left"/>
    </xf>
    <xf numFmtId="0" fontId="8" fillId="5" borderId="1" xfId="0" applyFont="1" applyFill="1" applyBorder="1" applyAlignment="1">
      <alignment horizontal="left"/>
    </xf>
    <xf numFmtId="167" fontId="8" fillId="5" borderId="1" xfId="0" applyNumberFormat="1" applyFont="1" applyFill="1" applyBorder="1" applyAlignment="1">
      <alignment horizontal="left"/>
    </xf>
    <xf numFmtId="167" fontId="8" fillId="5" borderId="2" xfId="0" applyNumberFormat="1" applyFont="1" applyFill="1" applyBorder="1" applyAlignment="1">
      <alignment horizontal="left"/>
    </xf>
    <xf numFmtId="166" fontId="0" fillId="0" borderId="0" xfId="0" applyNumberFormat="1" applyAlignment="1">
      <alignment vertical="top"/>
    </xf>
    <xf numFmtId="166" fontId="0" fillId="0" borderId="1" xfId="0" applyNumberFormat="1" applyBorder="1"/>
    <xf numFmtId="0" fontId="0" fillId="0" borderId="2" xfId="0" applyBorder="1"/>
    <xf numFmtId="166" fontId="0" fillId="0" borderId="2" xfId="0" applyNumberFormat="1" applyBorder="1"/>
    <xf numFmtId="0" fontId="35" fillId="0" borderId="0" xfId="0" applyFont="1" applyAlignment="1">
      <alignment vertical="center"/>
    </xf>
    <xf numFmtId="0" fontId="12" fillId="0" borderId="0" xfId="0" applyFont="1"/>
    <xf numFmtId="0" fontId="10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9" fillId="7" borderId="1" xfId="0" applyFont="1" applyFill="1" applyBorder="1" applyAlignment="1">
      <alignment horizontal="left"/>
    </xf>
    <xf numFmtId="166" fontId="2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166" fontId="21" fillId="0" borderId="1" xfId="0" applyNumberFormat="1" applyFont="1" applyBorder="1" applyAlignment="1">
      <alignment horizontal="center"/>
    </xf>
    <xf numFmtId="167" fontId="9" fillId="0" borderId="1" xfId="0" applyNumberFormat="1" applyFont="1" applyBorder="1" applyAlignment="1">
      <alignment horizontal="center" vertical="center"/>
    </xf>
    <xf numFmtId="167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3" fillId="7" borderId="8" xfId="0" applyFont="1" applyFill="1" applyBorder="1"/>
    <xf numFmtId="0" fontId="13" fillId="0" borderId="27" xfId="0" applyFont="1" applyBorder="1"/>
    <xf numFmtId="165" fontId="9" fillId="0" borderId="8" xfId="0" applyNumberFormat="1" applyFont="1" applyBorder="1" applyAlignment="1">
      <alignment horizontal="center" vertical="top" wrapText="1"/>
    </xf>
    <xf numFmtId="1" fontId="9" fillId="0" borderId="8" xfId="0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left"/>
    </xf>
    <xf numFmtId="167" fontId="9" fillId="0" borderId="2" xfId="0" applyNumberFormat="1" applyFont="1" applyBorder="1" applyAlignment="1">
      <alignment horizontal="center"/>
    </xf>
    <xf numFmtId="0" fontId="10" fillId="5" borderId="3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0" fontId="26" fillId="7" borderId="0" xfId="0" applyFont="1" applyFill="1" applyAlignment="1">
      <alignment horizontal="left"/>
    </xf>
    <xf numFmtId="0" fontId="9" fillId="6" borderId="3" xfId="0" applyFont="1" applyFill="1" applyBorder="1"/>
    <xf numFmtId="21" fontId="9" fillId="6" borderId="3" xfId="0" applyNumberFormat="1" applyFont="1" applyFill="1" applyBorder="1"/>
    <xf numFmtId="0" fontId="9" fillId="6" borderId="1" xfId="0" applyFont="1" applyFill="1" applyBorder="1"/>
    <xf numFmtId="21" fontId="9" fillId="6" borderId="1" xfId="0" applyNumberFormat="1" applyFont="1" applyFill="1" applyBorder="1"/>
    <xf numFmtId="166" fontId="10" fillId="0" borderId="3" xfId="0" applyNumberFormat="1" applyFont="1" applyBorder="1"/>
    <xf numFmtId="166" fontId="10" fillId="0" borderId="1" xfId="0" applyNumberFormat="1" applyFont="1" applyBorder="1"/>
    <xf numFmtId="166" fontId="10" fillId="0" borderId="2" xfId="0" applyNumberFormat="1" applyFont="1" applyBorder="1"/>
    <xf numFmtId="0" fontId="10" fillId="0" borderId="1" xfId="0" applyFont="1" applyBorder="1" applyAlignment="1">
      <alignment vertical="center"/>
    </xf>
    <xf numFmtId="0" fontId="9" fillId="7" borderId="1" xfId="0" applyFont="1" applyFill="1" applyBorder="1"/>
    <xf numFmtId="0" fontId="9" fillId="0" borderId="1" xfId="0" applyFont="1" applyBorder="1"/>
    <xf numFmtId="0" fontId="10" fillId="0" borderId="3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9" fillId="0" borderId="3" xfId="0" applyFont="1" applyBorder="1"/>
    <xf numFmtId="0" fontId="9" fillId="0" borderId="2" xfId="0" applyFont="1" applyBorder="1"/>
    <xf numFmtId="0" fontId="9" fillId="9" borderId="1" xfId="0" applyFont="1" applyFill="1" applyBorder="1"/>
    <xf numFmtId="21" fontId="10" fillId="9" borderId="1" xfId="0" applyNumberFormat="1" applyFont="1" applyFill="1" applyBorder="1"/>
    <xf numFmtId="165" fontId="10" fillId="9" borderId="1" xfId="0" applyNumberFormat="1" applyFont="1" applyFill="1" applyBorder="1" applyAlignment="1">
      <alignment horizontal="right"/>
    </xf>
    <xf numFmtId="0" fontId="9" fillId="9" borderId="2" xfId="0" applyFont="1" applyFill="1" applyBorder="1"/>
    <xf numFmtId="165" fontId="10" fillId="9" borderId="2" xfId="0" applyNumberFormat="1" applyFont="1" applyFill="1" applyBorder="1" applyAlignment="1">
      <alignment horizontal="right"/>
    </xf>
    <xf numFmtId="0" fontId="18" fillId="9" borderId="4" xfId="0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/>
    </xf>
    <xf numFmtId="0" fontId="10" fillId="9" borderId="1" xfId="0" applyFont="1" applyFill="1" applyBorder="1" applyAlignment="1">
      <alignment horizontal="left"/>
    </xf>
    <xf numFmtId="0" fontId="10" fillId="9" borderId="2" xfId="0" applyFont="1" applyFill="1" applyBorder="1" applyAlignment="1">
      <alignment horizontal="left"/>
    </xf>
    <xf numFmtId="21" fontId="10" fillId="0" borderId="3" xfId="0" applyNumberFormat="1" applyFont="1" applyBorder="1"/>
    <xf numFmtId="21" fontId="10" fillId="0" borderId="1" xfId="0" applyNumberFormat="1" applyFont="1" applyBorder="1"/>
    <xf numFmtId="21" fontId="10" fillId="0" borderId="2" xfId="0" applyNumberFormat="1" applyFont="1" applyBorder="1"/>
    <xf numFmtId="22" fontId="23" fillId="7" borderId="0" xfId="0" applyNumberFormat="1" applyFont="1" applyFill="1"/>
    <xf numFmtId="0" fontId="25" fillId="7" borderId="6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center"/>
    </xf>
    <xf numFmtId="0" fontId="2" fillId="0" borderId="3" xfId="14" applyBorder="1"/>
    <xf numFmtId="0" fontId="2" fillId="0" borderId="3" xfId="14" applyBorder="1" applyAlignment="1">
      <alignment horizontal="center"/>
    </xf>
    <xf numFmtId="0" fontId="2" fillId="0" borderId="1" xfId="14" applyBorder="1"/>
    <xf numFmtId="0" fontId="2" fillId="0" borderId="1" xfId="14" applyBorder="1" applyAlignment="1">
      <alignment horizontal="center"/>
    </xf>
    <xf numFmtId="0" fontId="2" fillId="0" borderId="1" xfId="14" applyBorder="1" applyAlignment="1">
      <alignment vertical="center"/>
    </xf>
    <xf numFmtId="0" fontId="2" fillId="0" borderId="2" xfId="14" applyBorder="1"/>
    <xf numFmtId="21" fontId="2" fillId="0" borderId="2" xfId="14" applyNumberFormat="1" applyBorder="1" applyAlignment="1">
      <alignment horizontal="center"/>
    </xf>
    <xf numFmtId="0" fontId="23" fillId="7" borderId="0" xfId="0" applyFont="1" applyFill="1" applyAlignment="1">
      <alignment horizontal="center"/>
    </xf>
    <xf numFmtId="0" fontId="24" fillId="7" borderId="0" xfId="0" applyFont="1" applyFill="1" applyAlignment="1">
      <alignment vertical="center"/>
    </xf>
    <xf numFmtId="0" fontId="23" fillId="7" borderId="0" xfId="0" applyFont="1" applyFill="1" applyAlignment="1">
      <alignment vertical="center"/>
    </xf>
    <xf numFmtId="0" fontId="24" fillId="7" borderId="0" xfId="0" applyFont="1" applyFill="1" applyAlignment="1">
      <alignment horizontal="left" vertical="center"/>
    </xf>
    <xf numFmtId="0" fontId="23" fillId="7" borderId="0" xfId="0" applyFont="1" applyFill="1" applyAlignment="1">
      <alignment horizontal="center" vertical="center"/>
    </xf>
    <xf numFmtId="0" fontId="23" fillId="7" borderId="0" xfId="0" applyFont="1" applyFill="1"/>
    <xf numFmtId="0" fontId="24" fillId="7" borderId="7" xfId="0" applyFont="1" applyFill="1" applyBorder="1" applyAlignment="1">
      <alignment horizontal="center" vertical="center"/>
    </xf>
    <xf numFmtId="0" fontId="24" fillId="7" borderId="20" xfId="0" applyFont="1" applyFill="1" applyBorder="1" applyAlignment="1">
      <alignment horizontal="center" vertical="center"/>
    </xf>
    <xf numFmtId="0" fontId="25" fillId="7" borderId="24" xfId="0" applyFont="1" applyFill="1" applyBorder="1" applyAlignment="1">
      <alignment horizontal="center" vertical="center"/>
    </xf>
    <xf numFmtId="22" fontId="23" fillId="7" borderId="26" xfId="0" applyNumberFormat="1" applyFont="1" applyFill="1" applyBorder="1"/>
    <xf numFmtId="0" fontId="25" fillId="7" borderId="5" xfId="0" applyFont="1" applyFill="1" applyBorder="1" applyAlignment="1">
      <alignment horizontal="center" vertical="center"/>
    </xf>
    <xf numFmtId="0" fontId="36" fillId="7" borderId="25" xfId="0" applyFont="1" applyFill="1" applyBorder="1"/>
    <xf numFmtId="22" fontId="23" fillId="7" borderId="6" xfId="0" applyNumberFormat="1" applyFont="1" applyFill="1" applyBorder="1"/>
    <xf numFmtId="0" fontId="26" fillId="7" borderId="1" xfId="0" applyFont="1" applyFill="1" applyBorder="1" applyAlignment="1">
      <alignment horizontal="left"/>
    </xf>
    <xf numFmtId="0" fontId="36" fillId="7" borderId="26" xfId="0" applyFont="1" applyFill="1" applyBorder="1"/>
    <xf numFmtId="22" fontId="23" fillId="7" borderId="25" xfId="0" applyNumberFormat="1" applyFont="1" applyFill="1" applyBorder="1"/>
    <xf numFmtId="0" fontId="36" fillId="7" borderId="0" xfId="0" applyFont="1" applyFill="1"/>
    <xf numFmtId="0" fontId="36" fillId="7" borderId="28" xfId="0" applyFont="1" applyFill="1" applyBorder="1"/>
    <xf numFmtId="22" fontId="23" fillId="7" borderId="28" xfId="0" applyNumberFormat="1" applyFont="1" applyFill="1" applyBorder="1"/>
    <xf numFmtId="0" fontId="1" fillId="0" borderId="1" xfId="14" applyFont="1" applyBorder="1"/>
    <xf numFmtId="0" fontId="26" fillId="7" borderId="0" xfId="0" applyFont="1" applyFill="1"/>
    <xf numFmtId="0" fontId="36" fillId="7" borderId="10" xfId="0" applyFont="1" applyFill="1" applyBorder="1"/>
    <xf numFmtId="22" fontId="23" fillId="7" borderId="1" xfId="0" applyNumberFormat="1" applyFont="1" applyFill="1" applyBorder="1"/>
    <xf numFmtId="0" fontId="23" fillId="7" borderId="24" xfId="0" applyFont="1" applyFill="1" applyBorder="1"/>
    <xf numFmtId="0" fontId="26" fillId="7" borderId="29" xfId="0" applyFont="1" applyFill="1" applyBorder="1" applyAlignment="1">
      <alignment horizontal="left"/>
    </xf>
    <xf numFmtId="0" fontId="36" fillId="7" borderId="30" xfId="0" applyFont="1" applyFill="1" applyBorder="1"/>
    <xf numFmtId="0" fontId="23" fillId="7" borderId="1" xfId="0" applyFont="1" applyFill="1" applyBorder="1" applyAlignment="1">
      <alignment horizontal="center"/>
    </xf>
    <xf numFmtId="0" fontId="23" fillId="7" borderId="2" xfId="0" applyFont="1" applyFill="1" applyBorder="1" applyAlignment="1">
      <alignment horizontal="center"/>
    </xf>
    <xf numFmtId="0" fontId="24" fillId="7" borderId="4" xfId="0" applyFont="1" applyFill="1" applyBorder="1"/>
    <xf numFmtId="0" fontId="31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37" fillId="7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6" fillId="7" borderId="0" xfId="0" applyFont="1" applyFill="1" applyBorder="1"/>
    <xf numFmtId="0" fontId="37" fillId="7" borderId="6" xfId="0" applyFont="1" applyFill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horizontal="left" vertical="center" indent="4"/>
    </xf>
    <xf numFmtId="0" fontId="44" fillId="0" borderId="0" xfId="0" applyFont="1" applyAlignment="1">
      <alignment horizontal="left" vertical="center" indent="9"/>
    </xf>
    <xf numFmtId="0" fontId="45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</cellXfs>
  <cellStyles count="16">
    <cellStyle name="Comma [0] 2" xfId="1" xr:uid="{00000000-0005-0000-0000-000000000000}"/>
    <cellStyle name="Comma 2" xfId="2" xr:uid="{00000000-0005-0000-0000-000001000000}"/>
    <cellStyle name="Currency [0] 2" xfId="3" xr:uid="{00000000-0005-0000-0000-000002000000}"/>
    <cellStyle name="Currency 2" xfId="4" xr:uid="{00000000-0005-0000-0000-000003000000}"/>
    <cellStyle name="Normal" xfId="0" builtinId="0"/>
    <cellStyle name="Normal 10" xfId="15" xr:uid="{53E50D33-53E4-463E-B7BA-E62E731201C0}"/>
    <cellStyle name="Normal 11" xfId="14" xr:uid="{7C113F4B-04E7-4A9B-9EB6-3FEF6F348705}"/>
    <cellStyle name="Normal 2" xfId="5" xr:uid="{00000000-0005-0000-0000-000005000000}"/>
    <cellStyle name="Normal 3" xfId="9" xr:uid="{853E3F83-3734-4A99-A918-9404CCBF8BEA}"/>
    <cellStyle name="Normal 4" xfId="10" xr:uid="{CC3D66ED-A2B0-4450-9A08-84A68F5EF31F}"/>
    <cellStyle name="Normal 5" xfId="6" xr:uid="{00000000-0005-0000-0000-000006000000}"/>
    <cellStyle name="Normal 6" xfId="7" xr:uid="{00000000-0005-0000-0000-000007000000}"/>
    <cellStyle name="Normal 7" xfId="11" xr:uid="{1B184873-3D12-4885-ACA7-8D079627375A}"/>
    <cellStyle name="Normal 8" xfId="12" xr:uid="{AE0011B4-0094-4FC8-B475-A696F1BE38F9}"/>
    <cellStyle name="Normal 9" xfId="13" xr:uid="{9AE92FA8-2AC7-4023-AA18-ECCB1AA731C6}"/>
    <cellStyle name="Percent 2" xfId="8" xr:uid="{00000000-0005-0000-0000-000008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4"/>
  <sheetViews>
    <sheetView showGridLines="0" tabSelected="1" topLeftCell="A16" workbookViewId="0">
      <selection activeCell="B39" sqref="B39"/>
    </sheetView>
  </sheetViews>
  <sheetFormatPr defaultRowHeight="12.7" x14ac:dyDescent="0.4"/>
  <cols>
    <col min="1" max="1" width="7.5859375" customWidth="1"/>
  </cols>
  <sheetData>
    <row r="1" spans="1:2" ht="18.350000000000001" x14ac:dyDescent="0.4">
      <c r="A1" s="471" t="s">
        <v>491</v>
      </c>
    </row>
    <row r="2" spans="1:2" ht="14.35" x14ac:dyDescent="0.4">
      <c r="A2" s="467" t="s">
        <v>496</v>
      </c>
    </row>
    <row r="3" spans="1:2" ht="14.35" x14ac:dyDescent="0.4">
      <c r="A3" s="467" t="s">
        <v>497</v>
      </c>
    </row>
    <row r="4" spans="1:2" ht="14.35" x14ac:dyDescent="0.4">
      <c r="A4" s="467"/>
    </row>
    <row r="5" spans="1:2" ht="14.35" x14ac:dyDescent="0.4">
      <c r="A5" s="467" t="s">
        <v>498</v>
      </c>
    </row>
    <row r="6" spans="1:2" ht="14.35" x14ac:dyDescent="0.4">
      <c r="A6" s="472" t="s">
        <v>477</v>
      </c>
      <c r="B6" s="472" t="s">
        <v>478</v>
      </c>
    </row>
    <row r="7" spans="1:2" ht="14.35" x14ac:dyDescent="0.4">
      <c r="A7" s="472">
        <v>1</v>
      </c>
      <c r="B7" s="472" t="s">
        <v>486</v>
      </c>
    </row>
    <row r="8" spans="1:2" ht="14.35" x14ac:dyDescent="0.4">
      <c r="A8" s="472">
        <v>2</v>
      </c>
      <c r="B8" s="472" t="s">
        <v>487</v>
      </c>
    </row>
    <row r="9" spans="1:2" ht="14.35" x14ac:dyDescent="0.4">
      <c r="A9" s="472">
        <v>3</v>
      </c>
      <c r="B9" s="472" t="s">
        <v>489</v>
      </c>
    </row>
    <row r="10" spans="1:2" ht="14.35" x14ac:dyDescent="0.4">
      <c r="A10" s="472">
        <v>4</v>
      </c>
      <c r="B10" s="472" t="s">
        <v>488</v>
      </c>
    </row>
    <row r="11" spans="1:2" ht="14.35" x14ac:dyDescent="0.4">
      <c r="A11" s="472">
        <v>5</v>
      </c>
      <c r="B11" s="472" t="s">
        <v>483</v>
      </c>
    </row>
    <row r="12" spans="1:2" ht="14.35" x14ac:dyDescent="0.4">
      <c r="A12" s="472">
        <v>6</v>
      </c>
      <c r="B12" s="472" t="s">
        <v>482</v>
      </c>
    </row>
    <row r="13" spans="1:2" ht="14.35" x14ac:dyDescent="0.4">
      <c r="A13" s="472">
        <v>7</v>
      </c>
      <c r="B13" s="472" t="s">
        <v>481</v>
      </c>
    </row>
    <row r="14" spans="1:2" ht="14.35" x14ac:dyDescent="0.4">
      <c r="A14" s="472">
        <v>8</v>
      </c>
      <c r="B14" s="472" t="s">
        <v>480</v>
      </c>
    </row>
    <row r="15" spans="1:2" ht="14.35" x14ac:dyDescent="0.4">
      <c r="A15" s="472">
        <v>9</v>
      </c>
      <c r="B15" s="472" t="s">
        <v>479</v>
      </c>
    </row>
    <row r="16" spans="1:2" ht="14.35" x14ac:dyDescent="0.4">
      <c r="A16" s="472">
        <v>10</v>
      </c>
      <c r="B16" s="472" t="s">
        <v>485</v>
      </c>
    </row>
    <row r="17" spans="1:1" ht="16" x14ac:dyDescent="0.4">
      <c r="A17" s="467" t="s">
        <v>508</v>
      </c>
    </row>
    <row r="18" spans="1:1" ht="14.35" x14ac:dyDescent="0.4">
      <c r="A18" s="467" t="s">
        <v>499</v>
      </c>
    </row>
    <row r="19" spans="1:1" ht="14.35" x14ac:dyDescent="0.4">
      <c r="A19" s="467" t="s">
        <v>509</v>
      </c>
    </row>
    <row r="20" spans="1:1" ht="14.35" x14ac:dyDescent="0.4">
      <c r="A20" s="467"/>
    </row>
    <row r="21" spans="1:1" ht="14.35" x14ac:dyDescent="0.4">
      <c r="A21" s="467" t="s">
        <v>510</v>
      </c>
    </row>
    <row r="22" spans="1:1" ht="14.35" x14ac:dyDescent="0.4">
      <c r="A22" s="467"/>
    </row>
    <row r="23" spans="1:1" ht="14.35" x14ac:dyDescent="0.4">
      <c r="A23" s="467" t="s">
        <v>511</v>
      </c>
    </row>
    <row r="24" spans="1:1" ht="14.35" x14ac:dyDescent="0.4">
      <c r="A24" s="467" t="s">
        <v>512</v>
      </c>
    </row>
    <row r="25" spans="1:1" ht="14.35" x14ac:dyDescent="0.4">
      <c r="A25" s="467"/>
    </row>
    <row r="26" spans="1:1" ht="14.35" x14ac:dyDescent="0.4">
      <c r="A26" s="468" t="s">
        <v>39</v>
      </c>
    </row>
    <row r="27" spans="1:1" ht="14.35" x14ac:dyDescent="0.4">
      <c r="A27" s="469" t="s">
        <v>500</v>
      </c>
    </row>
    <row r="28" spans="1:1" ht="14.35" x14ac:dyDescent="0.4">
      <c r="A28" s="469" t="s">
        <v>501</v>
      </c>
    </row>
    <row r="29" spans="1:1" ht="14.35" x14ac:dyDescent="0.4">
      <c r="A29" s="469" t="s">
        <v>502</v>
      </c>
    </row>
    <row r="30" spans="1:1" ht="14.35" x14ac:dyDescent="0.4">
      <c r="A30" s="469" t="s">
        <v>503</v>
      </c>
    </row>
    <row r="31" spans="1:1" ht="14.35" x14ac:dyDescent="0.4">
      <c r="A31" s="469" t="s">
        <v>504</v>
      </c>
    </row>
    <row r="32" spans="1:1" ht="14.35" x14ac:dyDescent="0.4">
      <c r="A32" s="469" t="s">
        <v>505</v>
      </c>
    </row>
    <row r="33" spans="1:1" ht="14.35" x14ac:dyDescent="0.4">
      <c r="A33" s="470" t="s">
        <v>506</v>
      </c>
    </row>
    <row r="34" spans="1:1" ht="14.35" x14ac:dyDescent="0.4">
      <c r="A34" s="470" t="s">
        <v>507</v>
      </c>
    </row>
  </sheetData>
  <phoneticPr fontId="1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P53"/>
  <sheetViews>
    <sheetView showGridLines="0" topLeftCell="F1" zoomScaleNormal="100" workbookViewId="0">
      <selection activeCell="Q36" sqref="Q36"/>
    </sheetView>
  </sheetViews>
  <sheetFormatPr defaultColWidth="13.5859375" defaultRowHeight="14.35" x14ac:dyDescent="0.5"/>
  <cols>
    <col min="1" max="1" width="4.46875" style="270" customWidth="1"/>
    <col min="2" max="2" width="19.52734375" style="283" bestFit="1" customWidth="1"/>
    <col min="3" max="3" width="10.234375" style="301" customWidth="1"/>
    <col min="4" max="4" width="6.17578125" style="270" bestFit="1" customWidth="1"/>
    <col min="5" max="5" width="3.41015625" style="300" bestFit="1" customWidth="1"/>
    <col min="6" max="6" width="1.1171875" style="300" customWidth="1"/>
    <col min="7" max="7" width="5.41015625" style="270" bestFit="1" customWidth="1"/>
    <col min="8" max="8" width="18.3515625" style="283" bestFit="1" customWidth="1"/>
    <col min="9" max="9" width="8.5859375" style="304" bestFit="1" customWidth="1"/>
    <col min="10" max="10" width="5.8203125" style="270" bestFit="1" customWidth="1"/>
    <col min="11" max="11" width="8.64453125" style="123" customWidth="1"/>
    <col min="12" max="12" width="1.76171875" style="123" customWidth="1"/>
    <col min="13" max="13" width="6.87890625" style="283" bestFit="1" customWidth="1"/>
    <col min="14" max="14" width="18.17578125" style="283" bestFit="1" customWidth="1"/>
    <col min="15" max="15" width="7.8203125" style="283" bestFit="1" customWidth="1"/>
    <col min="16" max="16" width="3.05859375" style="283" customWidth="1"/>
    <col min="17" max="16384" width="13.5859375" style="283"/>
  </cols>
  <sheetData>
    <row r="1" spans="1:15" s="263" customFormat="1" ht="19.5" customHeight="1" x14ac:dyDescent="0.4">
      <c r="A1" s="447" t="s">
        <v>188</v>
      </c>
      <c r="B1" s="448"/>
      <c r="C1" s="448"/>
      <c r="D1" s="448"/>
      <c r="E1" s="448"/>
      <c r="F1" s="124"/>
      <c r="G1" s="261">
        <v>3.1</v>
      </c>
      <c r="H1" s="149" t="s">
        <v>146</v>
      </c>
      <c r="I1" s="262"/>
      <c r="J1" s="124"/>
    </row>
    <row r="2" spans="1:15" s="270" customFormat="1" x14ac:dyDescent="0.5">
      <c r="A2" s="305" t="s">
        <v>5</v>
      </c>
      <c r="B2" s="305" t="s">
        <v>6</v>
      </c>
      <c r="C2" s="305" t="s">
        <v>0</v>
      </c>
      <c r="D2" s="265" t="s">
        <v>1</v>
      </c>
      <c r="E2" s="306" t="s">
        <v>41</v>
      </c>
      <c r="F2" s="264"/>
      <c r="G2" s="265" t="s">
        <v>5</v>
      </c>
      <c r="H2" s="266" t="s">
        <v>97</v>
      </c>
      <c r="I2" s="266" t="s">
        <v>0</v>
      </c>
      <c r="J2" s="265" t="s">
        <v>1</v>
      </c>
      <c r="K2" s="310" t="s">
        <v>189</v>
      </c>
      <c r="L2" s="267"/>
      <c r="M2" s="268" t="s">
        <v>5</v>
      </c>
      <c r="N2" s="268" t="s">
        <v>145</v>
      </c>
      <c r="O2" s="269" t="s">
        <v>0</v>
      </c>
    </row>
    <row r="3" spans="1:15" ht="12.75" customHeight="1" x14ac:dyDescent="0.5">
      <c r="A3" s="276">
        <v>1</v>
      </c>
      <c r="B3" s="411" t="s">
        <v>152</v>
      </c>
      <c r="C3" s="272" t="str">
        <f>VLOOKUP($B3,$H$2:$J$70,2,FALSE)</f>
        <v>00:24:58</v>
      </c>
      <c r="D3" s="273">
        <f t="shared" ref="D3:D53" si="0">VLOOKUP($B3,$H$2:$J$70,3,FALSE)</f>
        <v>100</v>
      </c>
      <c r="E3" s="274"/>
      <c r="F3" s="275"/>
      <c r="G3" s="410">
        <v>1</v>
      </c>
      <c r="H3" s="411" t="s">
        <v>152</v>
      </c>
      <c r="I3" s="412" t="s">
        <v>427</v>
      </c>
      <c r="J3" s="277">
        <v>100</v>
      </c>
      <c r="K3" s="278">
        <f>I3/G$1</f>
        <v>5.5928912783751485E-3</v>
      </c>
      <c r="L3" s="279"/>
      <c r="M3" s="280">
        <v>1</v>
      </c>
      <c r="N3" s="281" t="s">
        <v>118</v>
      </c>
      <c r="O3" s="282" t="s">
        <v>435</v>
      </c>
    </row>
    <row r="4" spans="1:15" x14ac:dyDescent="0.5">
      <c r="A4" s="276">
        <v>2</v>
      </c>
      <c r="B4" s="413" t="s">
        <v>251</v>
      </c>
      <c r="C4" s="285" t="str">
        <f t="shared" ref="C4:C53" si="1">VLOOKUP($B4,$H$2:$J$70,2,FALSE)</f>
        <v>00:25:27</v>
      </c>
      <c r="D4" s="286">
        <f t="shared" si="0"/>
        <v>99</v>
      </c>
      <c r="E4" s="287"/>
      <c r="F4" s="288"/>
      <c r="G4" s="276">
        <v>2</v>
      </c>
      <c r="H4" s="413" t="s">
        <v>251</v>
      </c>
      <c r="I4" s="414" t="s">
        <v>428</v>
      </c>
      <c r="J4" s="277">
        <v>99</v>
      </c>
      <c r="K4" s="278">
        <f t="shared" ref="K4:K49" si="2">I4/G$1</f>
        <v>5.7011648745519715E-3</v>
      </c>
      <c r="L4" s="279"/>
      <c r="M4" s="289">
        <v>2</v>
      </c>
      <c r="N4" s="290" t="s">
        <v>484</v>
      </c>
      <c r="O4" s="291" t="s">
        <v>437</v>
      </c>
    </row>
    <row r="5" spans="1:15" x14ac:dyDescent="0.5">
      <c r="A5" s="276">
        <v>3</v>
      </c>
      <c r="B5" s="413" t="s">
        <v>429</v>
      </c>
      <c r="C5" s="285" t="str">
        <f t="shared" si="1"/>
        <v>00:26:42</v>
      </c>
      <c r="D5" s="286">
        <f t="shared" si="0"/>
        <v>98</v>
      </c>
      <c r="E5" s="287"/>
      <c r="F5" s="288"/>
      <c r="G5" s="276">
        <v>3</v>
      </c>
      <c r="H5" s="413" t="s">
        <v>429</v>
      </c>
      <c r="I5" s="414" t="s">
        <v>430</v>
      </c>
      <c r="J5" s="277">
        <v>98</v>
      </c>
      <c r="K5" s="278">
        <f t="shared" si="2"/>
        <v>5.981182795698925E-3</v>
      </c>
      <c r="L5" s="279"/>
      <c r="M5" s="289">
        <v>3</v>
      </c>
      <c r="N5" s="290" t="s">
        <v>161</v>
      </c>
      <c r="O5" s="291" t="s">
        <v>425</v>
      </c>
    </row>
    <row r="6" spans="1:15" x14ac:dyDescent="0.5">
      <c r="A6" s="276">
        <v>4</v>
      </c>
      <c r="B6" s="413" t="s">
        <v>80</v>
      </c>
      <c r="C6" s="285" t="str">
        <f t="shared" si="1"/>
        <v>00:26:43</v>
      </c>
      <c r="D6" s="286">
        <f t="shared" si="0"/>
        <v>97</v>
      </c>
      <c r="E6" s="287"/>
      <c r="F6" s="288"/>
      <c r="G6" s="276">
        <v>4</v>
      </c>
      <c r="H6" s="413" t="s">
        <v>80</v>
      </c>
      <c r="I6" s="414" t="s">
        <v>431</v>
      </c>
      <c r="J6" s="277">
        <v>97</v>
      </c>
      <c r="K6" s="278">
        <f t="shared" si="2"/>
        <v>5.9849163679808843E-3</v>
      </c>
      <c r="L6" s="279"/>
      <c r="M6" s="289">
        <v>4</v>
      </c>
      <c r="N6" s="290" t="s">
        <v>92</v>
      </c>
      <c r="O6" s="291" t="s">
        <v>447</v>
      </c>
    </row>
    <row r="7" spans="1:15" x14ac:dyDescent="0.5">
      <c r="A7" s="276">
        <v>5</v>
      </c>
      <c r="B7" s="413" t="s">
        <v>420</v>
      </c>
      <c r="C7" s="285" t="str">
        <f t="shared" si="1"/>
        <v>00:26:57</v>
      </c>
      <c r="D7" s="286">
        <f t="shared" si="0"/>
        <v>96</v>
      </c>
      <c r="E7" s="287"/>
      <c r="F7" s="288"/>
      <c r="G7" s="276">
        <v>5</v>
      </c>
      <c r="H7" s="413" t="s">
        <v>420</v>
      </c>
      <c r="I7" s="414" t="s">
        <v>432</v>
      </c>
      <c r="J7" s="277">
        <v>96</v>
      </c>
      <c r="K7" s="278">
        <f t="shared" si="2"/>
        <v>6.0371863799283153E-3</v>
      </c>
      <c r="L7" s="279"/>
      <c r="M7" s="289">
        <v>5</v>
      </c>
      <c r="N7" s="290" t="s">
        <v>61</v>
      </c>
      <c r="O7" s="291" t="s">
        <v>448</v>
      </c>
    </row>
    <row r="8" spans="1:15" x14ac:dyDescent="0.5">
      <c r="A8" s="276">
        <v>6</v>
      </c>
      <c r="B8" s="413" t="s">
        <v>44</v>
      </c>
      <c r="C8" s="285" t="str">
        <f t="shared" si="1"/>
        <v>00:27:11</v>
      </c>
      <c r="D8" s="286">
        <f t="shared" si="0"/>
        <v>95</v>
      </c>
      <c r="E8" s="287"/>
      <c r="F8" s="288"/>
      <c r="G8" s="276">
        <v>6</v>
      </c>
      <c r="H8" s="413" t="s">
        <v>44</v>
      </c>
      <c r="I8" s="414" t="s">
        <v>433</v>
      </c>
      <c r="J8" s="277">
        <v>95</v>
      </c>
      <c r="K8" s="278">
        <f t="shared" si="2"/>
        <v>6.0894563918757472E-3</v>
      </c>
      <c r="L8" s="279"/>
      <c r="M8" s="289">
        <v>6</v>
      </c>
      <c r="N8" s="290" t="s">
        <v>158</v>
      </c>
      <c r="O8" s="291" t="s">
        <v>454</v>
      </c>
    </row>
    <row r="9" spans="1:15" x14ac:dyDescent="0.5">
      <c r="A9" s="276">
        <v>7</v>
      </c>
      <c r="B9" s="413" t="s">
        <v>17</v>
      </c>
      <c r="C9" s="285" t="str">
        <f t="shared" si="1"/>
        <v>00:27:15</v>
      </c>
      <c r="D9" s="286">
        <f t="shared" si="0"/>
        <v>94</v>
      </c>
      <c r="E9" s="287"/>
      <c r="F9" s="288"/>
      <c r="G9" s="276">
        <v>7</v>
      </c>
      <c r="H9" s="413" t="s">
        <v>17</v>
      </c>
      <c r="I9" s="414" t="s">
        <v>434</v>
      </c>
      <c r="J9" s="277">
        <v>94</v>
      </c>
      <c r="K9" s="278">
        <f t="shared" si="2"/>
        <v>6.1043906810035837E-3</v>
      </c>
      <c r="L9" s="279"/>
      <c r="M9" s="289">
        <v>7</v>
      </c>
      <c r="N9" s="290" t="s">
        <v>455</v>
      </c>
      <c r="O9" s="291" t="s">
        <v>456</v>
      </c>
    </row>
    <row r="10" spans="1:15" x14ac:dyDescent="0.5">
      <c r="A10" s="276">
        <v>8</v>
      </c>
      <c r="B10" s="413" t="s">
        <v>118</v>
      </c>
      <c r="C10" s="285" t="str">
        <f t="shared" si="1"/>
        <v>00:27:18</v>
      </c>
      <c r="D10" s="286">
        <f t="shared" si="0"/>
        <v>93</v>
      </c>
      <c r="E10" s="287"/>
      <c r="F10" s="275"/>
      <c r="G10" s="276">
        <v>8</v>
      </c>
      <c r="H10" s="413" t="s">
        <v>118</v>
      </c>
      <c r="I10" s="414" t="s">
        <v>435</v>
      </c>
      <c r="J10" s="277">
        <v>93</v>
      </c>
      <c r="K10" s="278">
        <f t="shared" si="2"/>
        <v>6.1155913978494627E-3</v>
      </c>
      <c r="L10" s="279"/>
      <c r="M10" s="289">
        <v>8</v>
      </c>
      <c r="N10" s="290" t="s">
        <v>19</v>
      </c>
      <c r="O10" s="291" t="s">
        <v>457</v>
      </c>
    </row>
    <row r="11" spans="1:15" ht="12.75" customHeight="1" x14ac:dyDescent="0.5">
      <c r="A11" s="276">
        <v>9</v>
      </c>
      <c r="B11" s="413" t="s">
        <v>106</v>
      </c>
      <c r="C11" s="285" t="str">
        <f t="shared" si="1"/>
        <v>00:27:41</v>
      </c>
      <c r="D11" s="286">
        <f t="shared" si="0"/>
        <v>92</v>
      </c>
      <c r="E11" s="287"/>
      <c r="F11" s="288"/>
      <c r="G11" s="276">
        <v>9</v>
      </c>
      <c r="H11" s="413" t="s">
        <v>106</v>
      </c>
      <c r="I11" s="414" t="s">
        <v>436</v>
      </c>
      <c r="J11" s="277">
        <v>92</v>
      </c>
      <c r="K11" s="278">
        <f t="shared" si="2"/>
        <v>6.2014635603345278E-3</v>
      </c>
      <c r="L11" s="279"/>
      <c r="M11" s="289">
        <v>9</v>
      </c>
      <c r="N11" s="290" t="s">
        <v>180</v>
      </c>
      <c r="O11" s="291" t="s">
        <v>458</v>
      </c>
    </row>
    <row r="12" spans="1:15" x14ac:dyDescent="0.5">
      <c r="A12" s="276">
        <v>10</v>
      </c>
      <c r="B12" s="437" t="s">
        <v>484</v>
      </c>
      <c r="C12" s="285" t="str">
        <f t="shared" si="1"/>
        <v>00:28:55</v>
      </c>
      <c r="D12" s="286">
        <f t="shared" si="0"/>
        <v>91</v>
      </c>
      <c r="E12" s="287"/>
      <c r="F12" s="288"/>
      <c r="G12" s="276">
        <v>10</v>
      </c>
      <c r="H12" s="437" t="s">
        <v>484</v>
      </c>
      <c r="I12" s="414" t="s">
        <v>437</v>
      </c>
      <c r="J12" s="277">
        <v>91</v>
      </c>
      <c r="K12" s="278">
        <f t="shared" si="2"/>
        <v>6.4777479091995219E-3</v>
      </c>
      <c r="L12" s="279"/>
      <c r="M12" s="289">
        <v>10</v>
      </c>
      <c r="N12" s="290" t="s">
        <v>187</v>
      </c>
      <c r="O12" s="291" t="s">
        <v>462</v>
      </c>
    </row>
    <row r="13" spans="1:15" x14ac:dyDescent="0.5">
      <c r="A13" s="276">
        <v>11</v>
      </c>
      <c r="B13" s="413" t="s">
        <v>172</v>
      </c>
      <c r="C13" s="285" t="str">
        <f t="shared" si="1"/>
        <v>00:29:25</v>
      </c>
      <c r="D13" s="286">
        <f t="shared" si="0"/>
        <v>90</v>
      </c>
      <c r="E13" s="287"/>
      <c r="F13" s="288"/>
      <c r="G13" s="276">
        <v>11</v>
      </c>
      <c r="H13" s="413" t="s">
        <v>172</v>
      </c>
      <c r="I13" s="414" t="s">
        <v>438</v>
      </c>
      <c r="J13" s="277">
        <v>90</v>
      </c>
      <c r="K13" s="278">
        <f t="shared" si="2"/>
        <v>6.5897550776583026E-3</v>
      </c>
      <c r="L13" s="279"/>
      <c r="M13" s="289">
        <v>11</v>
      </c>
      <c r="N13" s="290" t="s">
        <v>424</v>
      </c>
      <c r="O13" s="291" t="s">
        <v>463</v>
      </c>
    </row>
    <row r="14" spans="1:15" x14ac:dyDescent="0.5">
      <c r="A14" s="276">
        <v>12</v>
      </c>
      <c r="B14" s="413" t="s">
        <v>29</v>
      </c>
      <c r="C14" s="285" t="str">
        <f t="shared" si="1"/>
        <v>00:29:32</v>
      </c>
      <c r="D14" s="286">
        <f t="shared" si="0"/>
        <v>89</v>
      </c>
      <c r="E14" s="287"/>
      <c r="F14" s="288"/>
      <c r="G14" s="276">
        <v>12</v>
      </c>
      <c r="H14" s="413" t="s">
        <v>29</v>
      </c>
      <c r="I14" s="414" t="s">
        <v>439</v>
      </c>
      <c r="J14" s="277">
        <v>89</v>
      </c>
      <c r="K14" s="278">
        <f t="shared" si="2"/>
        <v>6.615890083632019E-3</v>
      </c>
      <c r="L14" s="279"/>
      <c r="M14" s="289">
        <v>12</v>
      </c>
      <c r="N14" s="290" t="s">
        <v>164</v>
      </c>
      <c r="O14" s="291" t="s">
        <v>464</v>
      </c>
    </row>
    <row r="15" spans="1:15" x14ac:dyDescent="0.5">
      <c r="A15" s="276">
        <v>13</v>
      </c>
      <c r="B15" s="413" t="s">
        <v>440</v>
      </c>
      <c r="C15" s="285" t="str">
        <f t="shared" si="1"/>
        <v>00:29:45</v>
      </c>
      <c r="D15" s="286">
        <f t="shared" si="0"/>
        <v>88</v>
      </c>
      <c r="E15" s="287"/>
      <c r="F15" s="288"/>
      <c r="G15" s="276">
        <v>13</v>
      </c>
      <c r="H15" s="413" t="s">
        <v>440</v>
      </c>
      <c r="I15" s="414" t="s">
        <v>441</v>
      </c>
      <c r="J15" s="277">
        <v>88</v>
      </c>
      <c r="K15" s="278">
        <f t="shared" si="2"/>
        <v>6.6644265232974906E-3</v>
      </c>
      <c r="L15" s="279"/>
      <c r="M15" s="289">
        <v>13</v>
      </c>
      <c r="N15" s="290" t="s">
        <v>100</v>
      </c>
      <c r="O15" s="291" t="s">
        <v>465</v>
      </c>
    </row>
    <row r="16" spans="1:15" x14ac:dyDescent="0.5">
      <c r="A16" s="276">
        <v>14</v>
      </c>
      <c r="B16" s="413" t="s">
        <v>166</v>
      </c>
      <c r="C16" s="285" t="str">
        <f t="shared" si="1"/>
        <v>00:29:49</v>
      </c>
      <c r="D16" s="286">
        <f t="shared" si="0"/>
        <v>87</v>
      </c>
      <c r="E16" s="287"/>
      <c r="F16" s="275"/>
      <c r="G16" s="276">
        <v>14</v>
      </c>
      <c r="H16" s="413" t="s">
        <v>166</v>
      </c>
      <c r="I16" s="414" t="s">
        <v>442</v>
      </c>
      <c r="J16" s="277">
        <v>87</v>
      </c>
      <c r="K16" s="278">
        <f t="shared" si="2"/>
        <v>6.6793608124253289E-3</v>
      </c>
      <c r="L16" s="279"/>
      <c r="M16" s="289">
        <v>14</v>
      </c>
      <c r="N16" s="290" t="s">
        <v>467</v>
      </c>
      <c r="O16" s="291" t="s">
        <v>468</v>
      </c>
    </row>
    <row r="17" spans="1:16" x14ac:dyDescent="0.5">
      <c r="A17" s="276">
        <v>15</v>
      </c>
      <c r="B17" s="413" t="s">
        <v>426</v>
      </c>
      <c r="C17" s="285" t="str">
        <f t="shared" si="1"/>
        <v>00:30:10</v>
      </c>
      <c r="D17" s="286">
        <f t="shared" si="0"/>
        <v>86</v>
      </c>
      <c r="E17" s="287"/>
      <c r="F17" s="288"/>
      <c r="G17" s="276">
        <v>15</v>
      </c>
      <c r="H17" s="413" t="s">
        <v>426</v>
      </c>
      <c r="I17" s="414" t="s">
        <v>443</v>
      </c>
      <c r="J17" s="277">
        <v>86</v>
      </c>
      <c r="K17" s="278">
        <f t="shared" si="2"/>
        <v>6.7577658303464754E-3</v>
      </c>
      <c r="L17" s="279"/>
      <c r="M17" s="289">
        <v>15</v>
      </c>
      <c r="N17" s="290" t="s">
        <v>85</v>
      </c>
      <c r="O17" s="291" t="s">
        <v>472</v>
      </c>
    </row>
    <row r="18" spans="1:16" x14ac:dyDescent="0.5">
      <c r="A18" s="276">
        <v>16</v>
      </c>
      <c r="B18" s="413" t="s">
        <v>74</v>
      </c>
      <c r="C18" s="285" t="str">
        <f t="shared" si="1"/>
        <v>00:30:46</v>
      </c>
      <c r="D18" s="286">
        <f t="shared" si="0"/>
        <v>85</v>
      </c>
      <c r="E18" s="287"/>
      <c r="F18" s="288"/>
      <c r="G18" s="276">
        <v>16</v>
      </c>
      <c r="H18" s="413" t="s">
        <v>74</v>
      </c>
      <c r="I18" s="414" t="s">
        <v>444</v>
      </c>
      <c r="J18" s="277">
        <v>85</v>
      </c>
      <c r="K18" s="278">
        <f t="shared" si="2"/>
        <v>6.8921744324970131E-3</v>
      </c>
      <c r="L18" s="279"/>
      <c r="M18" s="289">
        <v>16</v>
      </c>
      <c r="N18" s="290" t="s">
        <v>418</v>
      </c>
      <c r="O18" s="291" t="s">
        <v>473</v>
      </c>
    </row>
    <row r="19" spans="1:16" x14ac:dyDescent="0.5">
      <c r="A19" s="276">
        <v>17</v>
      </c>
      <c r="B19" s="413" t="s">
        <v>263</v>
      </c>
      <c r="C19" s="285" t="str">
        <f t="shared" si="1"/>
        <v>00:31:26</v>
      </c>
      <c r="D19" s="286">
        <f t="shared" si="0"/>
        <v>84</v>
      </c>
      <c r="E19" s="287"/>
      <c r="F19" s="288"/>
      <c r="G19" s="276">
        <v>17</v>
      </c>
      <c r="H19" s="413" t="s">
        <v>263</v>
      </c>
      <c r="I19" s="414" t="s">
        <v>201</v>
      </c>
      <c r="J19" s="277">
        <v>84</v>
      </c>
      <c r="K19" s="278">
        <f t="shared" si="2"/>
        <v>7.0415173237753882E-3</v>
      </c>
      <c r="L19" s="279"/>
      <c r="M19" s="289">
        <v>17</v>
      </c>
      <c r="N19" s="290" t="s">
        <v>53</v>
      </c>
      <c r="O19" s="291" t="s">
        <v>218</v>
      </c>
    </row>
    <row r="20" spans="1:16" x14ac:dyDescent="0.5">
      <c r="A20" s="276">
        <v>18</v>
      </c>
      <c r="B20" s="413" t="s">
        <v>161</v>
      </c>
      <c r="C20" s="285" t="str">
        <f t="shared" si="1"/>
        <v>00:31:36</v>
      </c>
      <c r="D20" s="286">
        <f t="shared" si="0"/>
        <v>83</v>
      </c>
      <c r="E20" s="287"/>
      <c r="F20" s="292"/>
      <c r="G20" s="276">
        <v>18</v>
      </c>
      <c r="H20" s="413" t="s">
        <v>161</v>
      </c>
      <c r="I20" s="414" t="s">
        <v>425</v>
      </c>
      <c r="J20" s="277">
        <v>83</v>
      </c>
      <c r="K20" s="278">
        <f t="shared" si="2"/>
        <v>7.0788530465949817E-3</v>
      </c>
      <c r="L20" s="279"/>
      <c r="M20" s="289">
        <v>18</v>
      </c>
      <c r="N20" s="290" t="s">
        <v>422</v>
      </c>
      <c r="O20" s="291" t="s">
        <v>474</v>
      </c>
    </row>
    <row r="21" spans="1:16" x14ac:dyDescent="0.5">
      <c r="A21" s="276">
        <v>19</v>
      </c>
      <c r="B21" s="413" t="s">
        <v>445</v>
      </c>
      <c r="C21" s="285" t="str">
        <f t="shared" si="1"/>
        <v>00:32:20</v>
      </c>
      <c r="D21" s="286">
        <f t="shared" si="0"/>
        <v>82</v>
      </c>
      <c r="E21" s="293"/>
      <c r="F21" s="294"/>
      <c r="G21" s="276">
        <v>19</v>
      </c>
      <c r="H21" s="413" t="s">
        <v>445</v>
      </c>
      <c r="I21" s="414" t="s">
        <v>446</v>
      </c>
      <c r="J21" s="277">
        <v>82</v>
      </c>
      <c r="K21" s="278">
        <f t="shared" si="2"/>
        <v>7.2431302270011952E-3</v>
      </c>
      <c r="L21" s="279"/>
      <c r="M21" s="289">
        <v>19</v>
      </c>
      <c r="N21" s="290" t="s">
        <v>14</v>
      </c>
      <c r="O21" s="291" t="s">
        <v>475</v>
      </c>
    </row>
    <row r="22" spans="1:16" ht="12.75" customHeight="1" x14ac:dyDescent="0.5">
      <c r="A22" s="276">
        <v>20</v>
      </c>
      <c r="B22" s="413" t="s">
        <v>92</v>
      </c>
      <c r="C22" s="285" t="str">
        <f t="shared" si="1"/>
        <v>00:32:57</v>
      </c>
      <c r="D22" s="286">
        <f t="shared" si="0"/>
        <v>81</v>
      </c>
      <c r="E22" s="293"/>
      <c r="F22" s="294"/>
      <c r="G22" s="276">
        <v>20</v>
      </c>
      <c r="H22" s="413" t="s">
        <v>92</v>
      </c>
      <c r="I22" s="414" t="s">
        <v>447</v>
      </c>
      <c r="J22" s="277">
        <v>81</v>
      </c>
      <c r="K22" s="278">
        <f t="shared" si="2"/>
        <v>7.3812724014336913E-3</v>
      </c>
      <c r="L22" s="279"/>
      <c r="M22" s="289">
        <v>20</v>
      </c>
      <c r="N22" s="290" t="s">
        <v>24</v>
      </c>
      <c r="O22" s="291" t="s">
        <v>476</v>
      </c>
    </row>
    <row r="23" spans="1:16" x14ac:dyDescent="0.5">
      <c r="A23" s="276">
        <v>21</v>
      </c>
      <c r="B23" s="413" t="s">
        <v>61</v>
      </c>
      <c r="C23" s="285" t="str">
        <f t="shared" si="1"/>
        <v>00:33:06</v>
      </c>
      <c r="D23" s="286">
        <f t="shared" si="0"/>
        <v>80</v>
      </c>
      <c r="E23" s="293"/>
      <c r="F23" s="294"/>
      <c r="G23" s="276">
        <v>21</v>
      </c>
      <c r="H23" s="413" t="s">
        <v>61</v>
      </c>
      <c r="I23" s="414" t="s">
        <v>448</v>
      </c>
      <c r="J23" s="277">
        <v>80</v>
      </c>
      <c r="K23" s="278">
        <f t="shared" si="2"/>
        <v>7.4148745519713255E-3</v>
      </c>
      <c r="L23" s="279"/>
      <c r="M23" s="289">
        <v>21</v>
      </c>
      <c r="N23" s="290" t="s">
        <v>76</v>
      </c>
      <c r="O23" s="291" t="s">
        <v>476</v>
      </c>
      <c r="P23" s="295"/>
    </row>
    <row r="24" spans="1:16" x14ac:dyDescent="0.5">
      <c r="A24" s="276">
        <v>22</v>
      </c>
      <c r="B24" s="413" t="s">
        <v>160</v>
      </c>
      <c r="C24" s="285" t="str">
        <f t="shared" si="1"/>
        <v>00:33:10</v>
      </c>
      <c r="D24" s="286">
        <f t="shared" si="0"/>
        <v>79</v>
      </c>
      <c r="E24" s="293"/>
      <c r="F24" s="294"/>
      <c r="G24" s="276">
        <v>22</v>
      </c>
      <c r="H24" s="413" t="s">
        <v>160</v>
      </c>
      <c r="I24" s="414" t="s">
        <v>280</v>
      </c>
      <c r="J24" s="277">
        <v>79</v>
      </c>
      <c r="K24" s="278">
        <f t="shared" si="2"/>
        <v>7.4298088410991638E-3</v>
      </c>
      <c r="L24" s="279"/>
      <c r="M24" s="296">
        <v>22</v>
      </c>
      <c r="N24" s="297" t="s">
        <v>144</v>
      </c>
      <c r="O24" s="298">
        <v>4.3831018518518519E-2</v>
      </c>
      <c r="P24" s="295"/>
    </row>
    <row r="25" spans="1:16" x14ac:dyDescent="0.5">
      <c r="A25" s="276">
        <v>23</v>
      </c>
      <c r="B25" s="413" t="s">
        <v>154</v>
      </c>
      <c r="C25" s="285" t="str">
        <f t="shared" si="1"/>
        <v>00:33:12</v>
      </c>
      <c r="D25" s="286">
        <f t="shared" si="0"/>
        <v>78</v>
      </c>
      <c r="E25" s="293"/>
      <c r="F25" s="294"/>
      <c r="G25" s="276">
        <v>23</v>
      </c>
      <c r="H25" s="413" t="s">
        <v>154</v>
      </c>
      <c r="I25" s="414" t="s">
        <v>449</v>
      </c>
      <c r="J25" s="277">
        <v>78</v>
      </c>
      <c r="K25" s="278">
        <f t="shared" si="2"/>
        <v>7.4372759856630817E-3</v>
      </c>
      <c r="L25" s="279"/>
      <c r="P25" s="295"/>
    </row>
    <row r="26" spans="1:16" x14ac:dyDescent="0.5">
      <c r="A26" s="276">
        <v>24</v>
      </c>
      <c r="B26" s="413" t="s">
        <v>178</v>
      </c>
      <c r="C26" s="285" t="str">
        <f t="shared" si="1"/>
        <v>00:33:16</v>
      </c>
      <c r="D26" s="286">
        <f t="shared" si="0"/>
        <v>77</v>
      </c>
      <c r="E26" s="293"/>
      <c r="F26" s="294"/>
      <c r="G26" s="276">
        <v>24</v>
      </c>
      <c r="H26" s="413" t="s">
        <v>178</v>
      </c>
      <c r="I26" s="414" t="s">
        <v>450</v>
      </c>
      <c r="J26" s="277">
        <v>77</v>
      </c>
      <c r="K26" s="278">
        <f t="shared" si="2"/>
        <v>7.45221027479092E-3</v>
      </c>
      <c r="L26" s="279"/>
      <c r="M26" s="309" t="s">
        <v>190</v>
      </c>
      <c r="P26" s="295"/>
    </row>
    <row r="27" spans="1:16" x14ac:dyDescent="0.5">
      <c r="A27" s="276">
        <v>25</v>
      </c>
      <c r="B27" s="413" t="s">
        <v>173</v>
      </c>
      <c r="C27" s="285" t="str">
        <f t="shared" si="1"/>
        <v>00:33:18</v>
      </c>
      <c r="D27" s="286">
        <f t="shared" si="0"/>
        <v>76</v>
      </c>
      <c r="E27" s="293"/>
      <c r="F27" s="294"/>
      <c r="G27" s="276">
        <v>25</v>
      </c>
      <c r="H27" s="413" t="s">
        <v>173</v>
      </c>
      <c r="I27" s="414" t="s">
        <v>451</v>
      </c>
      <c r="J27" s="277">
        <v>76</v>
      </c>
      <c r="K27" s="278">
        <f t="shared" si="2"/>
        <v>7.4596774193548387E-3</v>
      </c>
      <c r="L27" s="279"/>
      <c r="M27" s="307" t="s">
        <v>494</v>
      </c>
      <c r="P27" s="295"/>
    </row>
    <row r="28" spans="1:16" x14ac:dyDescent="0.5">
      <c r="A28" s="276">
        <v>26</v>
      </c>
      <c r="B28" s="413" t="s">
        <v>93</v>
      </c>
      <c r="C28" s="285" t="str">
        <f t="shared" si="1"/>
        <v>00:33:20</v>
      </c>
      <c r="D28" s="286">
        <f t="shared" si="0"/>
        <v>75</v>
      </c>
      <c r="E28" s="293"/>
      <c r="F28" s="294"/>
      <c r="G28" s="276">
        <v>26</v>
      </c>
      <c r="H28" s="413" t="s">
        <v>93</v>
      </c>
      <c r="I28" s="414" t="s">
        <v>452</v>
      </c>
      <c r="J28" s="277">
        <v>75</v>
      </c>
      <c r="K28" s="278">
        <f t="shared" si="2"/>
        <v>7.4671445639187565E-3</v>
      </c>
      <c r="L28" s="279"/>
      <c r="M28" s="307" t="s">
        <v>492</v>
      </c>
      <c r="N28" s="295"/>
      <c r="O28" s="295"/>
      <c r="P28" s="295"/>
    </row>
    <row r="29" spans="1:16" x14ac:dyDescent="0.5">
      <c r="A29" s="276">
        <v>27</v>
      </c>
      <c r="B29" s="413" t="s">
        <v>186</v>
      </c>
      <c r="C29" s="285" t="str">
        <f t="shared" si="1"/>
        <v>00:33:23</v>
      </c>
      <c r="D29" s="286">
        <f t="shared" si="0"/>
        <v>74</v>
      </c>
      <c r="E29" s="293"/>
      <c r="F29" s="294"/>
      <c r="G29" s="276">
        <v>27</v>
      </c>
      <c r="H29" s="413" t="s">
        <v>186</v>
      </c>
      <c r="I29" s="414" t="s">
        <v>453</v>
      </c>
      <c r="J29" s="277">
        <v>74</v>
      </c>
      <c r="K29" s="278">
        <f t="shared" si="2"/>
        <v>7.4783452807646355E-3</v>
      </c>
      <c r="L29" s="279"/>
      <c r="M29" s="307" t="s">
        <v>18</v>
      </c>
      <c r="N29" s="295"/>
      <c r="O29" s="295"/>
      <c r="P29" s="295"/>
    </row>
    <row r="30" spans="1:16" x14ac:dyDescent="0.5">
      <c r="A30" s="276">
        <v>28</v>
      </c>
      <c r="B30" s="413" t="s">
        <v>158</v>
      </c>
      <c r="C30" s="285" t="str">
        <f t="shared" si="1"/>
        <v>00:33:24</v>
      </c>
      <c r="D30" s="286">
        <f t="shared" si="0"/>
        <v>73</v>
      </c>
      <c r="E30" s="293"/>
      <c r="F30" s="294"/>
      <c r="G30" s="276">
        <v>28</v>
      </c>
      <c r="H30" s="413" t="s">
        <v>158</v>
      </c>
      <c r="I30" s="414" t="s">
        <v>454</v>
      </c>
      <c r="J30" s="277">
        <v>73</v>
      </c>
      <c r="K30" s="278">
        <f t="shared" si="2"/>
        <v>7.4820788530465948E-3</v>
      </c>
      <c r="L30" s="279"/>
      <c r="M30" s="307" t="s">
        <v>163</v>
      </c>
      <c r="N30" s="295"/>
      <c r="O30" s="295"/>
      <c r="P30" s="295"/>
    </row>
    <row r="31" spans="1:16" x14ac:dyDescent="0.5">
      <c r="A31" s="276">
        <v>29</v>
      </c>
      <c r="B31" s="413" t="s">
        <v>455</v>
      </c>
      <c r="C31" s="285" t="str">
        <f t="shared" si="1"/>
        <v>00:33:30</v>
      </c>
      <c r="D31" s="286">
        <f t="shared" si="0"/>
        <v>72</v>
      </c>
      <c r="E31" s="293"/>
      <c r="F31" s="292"/>
      <c r="G31" s="276">
        <v>29</v>
      </c>
      <c r="H31" s="413" t="s">
        <v>455</v>
      </c>
      <c r="I31" s="414" t="s">
        <v>456</v>
      </c>
      <c r="J31" s="277">
        <v>72</v>
      </c>
      <c r="K31" s="278">
        <f t="shared" si="2"/>
        <v>7.5044802867383509E-3</v>
      </c>
      <c r="L31" s="279"/>
      <c r="M31" s="307" t="s">
        <v>66</v>
      </c>
      <c r="N31" s="295"/>
      <c r="O31" s="295"/>
      <c r="P31" s="295"/>
    </row>
    <row r="32" spans="1:16" x14ac:dyDescent="0.5">
      <c r="A32" s="276">
        <v>30</v>
      </c>
      <c r="B32" s="413" t="s">
        <v>19</v>
      </c>
      <c r="C32" s="285" t="str">
        <f t="shared" si="1"/>
        <v>00:33:39</v>
      </c>
      <c r="D32" s="286">
        <f t="shared" si="0"/>
        <v>71</v>
      </c>
      <c r="E32" s="293"/>
      <c r="F32" s="294"/>
      <c r="G32" s="276">
        <v>30</v>
      </c>
      <c r="H32" s="413" t="s">
        <v>19</v>
      </c>
      <c r="I32" s="414" t="s">
        <v>457</v>
      </c>
      <c r="J32" s="277">
        <v>71</v>
      </c>
      <c r="K32" s="278">
        <f t="shared" si="2"/>
        <v>7.5380824372759852E-3</v>
      </c>
      <c r="L32" s="279"/>
      <c r="M32" s="307" t="s">
        <v>192</v>
      </c>
      <c r="N32" s="295"/>
      <c r="O32" s="295"/>
      <c r="P32" s="295"/>
    </row>
    <row r="33" spans="1:16" ht="12.75" customHeight="1" x14ac:dyDescent="0.5">
      <c r="A33" s="276">
        <v>31</v>
      </c>
      <c r="B33" s="413" t="s">
        <v>180</v>
      </c>
      <c r="C33" s="285" t="str">
        <f t="shared" si="1"/>
        <v>00:34:40</v>
      </c>
      <c r="D33" s="286">
        <f t="shared" si="0"/>
        <v>70</v>
      </c>
      <c r="E33" s="293"/>
      <c r="F33" s="299"/>
      <c r="G33" s="276">
        <v>31</v>
      </c>
      <c r="H33" s="413" t="s">
        <v>180</v>
      </c>
      <c r="I33" s="414" t="s">
        <v>458</v>
      </c>
      <c r="J33" s="277">
        <v>70</v>
      </c>
      <c r="K33" s="278">
        <f t="shared" si="2"/>
        <v>7.7658303464755076E-3</v>
      </c>
      <c r="L33" s="279"/>
      <c r="M33" s="307" t="s">
        <v>191</v>
      </c>
      <c r="N33" s="295"/>
      <c r="O33" s="295"/>
      <c r="P33" s="295"/>
    </row>
    <row r="34" spans="1:16" ht="12.75" customHeight="1" x14ac:dyDescent="0.5">
      <c r="A34" s="276">
        <v>32</v>
      </c>
      <c r="B34" s="413" t="s">
        <v>155</v>
      </c>
      <c r="C34" s="285" t="str">
        <f t="shared" si="1"/>
        <v>00:34:51</v>
      </c>
      <c r="D34" s="286">
        <f t="shared" si="0"/>
        <v>69</v>
      </c>
      <c r="E34" s="293"/>
      <c r="F34" s="299"/>
      <c r="G34" s="276">
        <v>32</v>
      </c>
      <c r="H34" s="413" t="s">
        <v>155</v>
      </c>
      <c r="I34" s="414" t="s">
        <v>459</v>
      </c>
      <c r="J34" s="277">
        <v>69</v>
      </c>
      <c r="K34" s="278">
        <f t="shared" si="2"/>
        <v>7.8068996415770614E-3</v>
      </c>
      <c r="L34" s="279"/>
      <c r="M34" s="307" t="s">
        <v>171</v>
      </c>
      <c r="N34" s="295"/>
      <c r="O34" s="295"/>
      <c r="P34" s="295"/>
    </row>
    <row r="35" spans="1:16" ht="12.75" customHeight="1" x14ac:dyDescent="0.5">
      <c r="A35" s="276">
        <v>33</v>
      </c>
      <c r="B35" s="413" t="s">
        <v>37</v>
      </c>
      <c r="C35" s="285" t="str">
        <f t="shared" si="1"/>
        <v>00:35:04</v>
      </c>
      <c r="D35" s="286">
        <f t="shared" si="0"/>
        <v>68</v>
      </c>
      <c r="E35" s="293"/>
      <c r="F35" s="299"/>
      <c r="G35" s="276">
        <v>33</v>
      </c>
      <c r="H35" s="413" t="s">
        <v>37</v>
      </c>
      <c r="I35" s="414" t="s">
        <v>460</v>
      </c>
      <c r="J35" s="277">
        <v>68</v>
      </c>
      <c r="K35" s="278">
        <f t="shared" si="2"/>
        <v>7.8554360812425322E-3</v>
      </c>
      <c r="L35" s="279"/>
      <c r="M35" s="307" t="s">
        <v>493</v>
      </c>
      <c r="N35" s="295"/>
      <c r="O35" s="295"/>
      <c r="P35" s="295"/>
    </row>
    <row r="36" spans="1:16" ht="12.75" customHeight="1" x14ac:dyDescent="0.5">
      <c r="A36" s="276">
        <v>34</v>
      </c>
      <c r="B36" s="413" t="s">
        <v>70</v>
      </c>
      <c r="C36" s="285" t="str">
        <f t="shared" si="1"/>
        <v>00:35:31</v>
      </c>
      <c r="D36" s="286">
        <f t="shared" si="0"/>
        <v>67</v>
      </c>
      <c r="E36" s="293"/>
      <c r="F36" s="299"/>
      <c r="G36" s="276">
        <v>34</v>
      </c>
      <c r="H36" s="413" t="s">
        <v>70</v>
      </c>
      <c r="I36" s="414" t="s">
        <v>288</v>
      </c>
      <c r="J36" s="277">
        <v>67</v>
      </c>
      <c r="K36" s="278">
        <f t="shared" si="2"/>
        <v>7.9562425328554356E-3</v>
      </c>
      <c r="L36" s="279"/>
      <c r="N36" s="295"/>
      <c r="O36" s="295"/>
      <c r="P36" s="295"/>
    </row>
    <row r="37" spans="1:16" ht="12.75" customHeight="1" x14ac:dyDescent="0.5">
      <c r="A37" s="276">
        <v>35</v>
      </c>
      <c r="B37" s="413" t="s">
        <v>51</v>
      </c>
      <c r="C37" s="285" t="str">
        <f t="shared" si="1"/>
        <v>00:36:55</v>
      </c>
      <c r="D37" s="286">
        <f t="shared" si="0"/>
        <v>66</v>
      </c>
      <c r="E37" s="293"/>
      <c r="F37" s="299"/>
      <c r="G37" s="276">
        <v>35</v>
      </c>
      <c r="H37" s="413" t="s">
        <v>51</v>
      </c>
      <c r="I37" s="414" t="s">
        <v>461</v>
      </c>
      <c r="J37" s="277">
        <v>66</v>
      </c>
      <c r="K37" s="278">
        <f t="shared" si="2"/>
        <v>8.2698626045400233E-3</v>
      </c>
      <c r="L37" s="279"/>
      <c r="N37" s="295"/>
      <c r="O37" s="295"/>
      <c r="P37" s="295"/>
    </row>
    <row r="38" spans="1:16" ht="12.75" customHeight="1" x14ac:dyDescent="0.5">
      <c r="A38" s="276">
        <v>36</v>
      </c>
      <c r="B38" s="413" t="s">
        <v>187</v>
      </c>
      <c r="C38" s="285" t="str">
        <f t="shared" si="1"/>
        <v>00:37:17</v>
      </c>
      <c r="D38" s="286">
        <f t="shared" si="0"/>
        <v>65</v>
      </c>
      <c r="E38" s="293"/>
      <c r="F38" s="299"/>
      <c r="G38" s="276">
        <v>36</v>
      </c>
      <c r="H38" s="413" t="s">
        <v>187</v>
      </c>
      <c r="I38" s="414" t="s">
        <v>462</v>
      </c>
      <c r="J38" s="277">
        <v>65</v>
      </c>
      <c r="K38" s="278">
        <f t="shared" si="2"/>
        <v>8.3520011947431309E-3</v>
      </c>
      <c r="L38" s="279"/>
      <c r="N38" s="295"/>
      <c r="O38" s="295"/>
      <c r="P38" s="295"/>
    </row>
    <row r="39" spans="1:16" ht="12.75" customHeight="1" x14ac:dyDescent="0.5">
      <c r="A39" s="276">
        <v>37</v>
      </c>
      <c r="B39" s="413" t="s">
        <v>424</v>
      </c>
      <c r="C39" s="285" t="str">
        <f t="shared" si="1"/>
        <v>00:37:46</v>
      </c>
      <c r="D39" s="286">
        <f t="shared" si="0"/>
        <v>64</v>
      </c>
      <c r="E39" s="293"/>
      <c r="F39" s="299"/>
      <c r="G39" s="276">
        <v>37</v>
      </c>
      <c r="H39" s="413" t="s">
        <v>424</v>
      </c>
      <c r="I39" s="414" t="s">
        <v>463</v>
      </c>
      <c r="J39" s="277">
        <v>64</v>
      </c>
      <c r="K39" s="278">
        <f t="shared" si="2"/>
        <v>8.4602747909199513E-3</v>
      </c>
      <c r="L39" s="279"/>
      <c r="M39" s="307"/>
      <c r="N39" s="295"/>
      <c r="O39" s="295"/>
      <c r="P39" s="295"/>
    </row>
    <row r="40" spans="1:16" x14ac:dyDescent="0.5">
      <c r="A40" s="276">
        <v>38</v>
      </c>
      <c r="B40" s="413" t="s">
        <v>164</v>
      </c>
      <c r="C40" s="285" t="str">
        <f t="shared" si="1"/>
        <v>00:38:15</v>
      </c>
      <c r="D40" s="286">
        <f t="shared" si="0"/>
        <v>63</v>
      </c>
      <c r="E40" s="293"/>
      <c r="G40" s="276">
        <v>38</v>
      </c>
      <c r="H40" s="413" t="s">
        <v>164</v>
      </c>
      <c r="I40" s="414" t="s">
        <v>464</v>
      </c>
      <c r="J40" s="277">
        <v>63</v>
      </c>
      <c r="K40" s="278">
        <f t="shared" si="2"/>
        <v>8.5685483870967735E-3</v>
      </c>
      <c r="L40" s="279"/>
      <c r="M40" s="308"/>
    </row>
    <row r="41" spans="1:16" x14ac:dyDescent="0.5">
      <c r="A41" s="276">
        <v>39</v>
      </c>
      <c r="B41" s="413" t="s">
        <v>100</v>
      </c>
      <c r="C41" s="285" t="str">
        <f t="shared" si="1"/>
        <v>00:38:33</v>
      </c>
      <c r="D41" s="286">
        <f t="shared" si="0"/>
        <v>62</v>
      </c>
      <c r="E41" s="293"/>
      <c r="G41" s="276">
        <v>39</v>
      </c>
      <c r="H41" s="413" t="s">
        <v>100</v>
      </c>
      <c r="I41" s="414" t="s">
        <v>465</v>
      </c>
      <c r="J41" s="277">
        <v>62</v>
      </c>
      <c r="K41" s="278">
        <f t="shared" si="2"/>
        <v>8.6357526881720437E-3</v>
      </c>
      <c r="L41" s="279"/>
      <c r="M41" s="308"/>
    </row>
    <row r="42" spans="1:16" x14ac:dyDescent="0.5">
      <c r="A42" s="276">
        <v>40</v>
      </c>
      <c r="B42" s="413" t="s">
        <v>12</v>
      </c>
      <c r="C42" s="285" t="str">
        <f t="shared" si="1"/>
        <v>00:38:56</v>
      </c>
      <c r="D42" s="276">
        <f t="shared" si="0"/>
        <v>61</v>
      </c>
      <c r="E42" s="293"/>
      <c r="G42" s="276">
        <v>40</v>
      </c>
      <c r="H42" s="413" t="s">
        <v>12</v>
      </c>
      <c r="I42" s="414" t="s">
        <v>466</v>
      </c>
      <c r="J42" s="277">
        <v>61</v>
      </c>
      <c r="K42" s="278">
        <f t="shared" si="2"/>
        <v>8.721624850657108E-3</v>
      </c>
      <c r="L42" s="279"/>
    </row>
    <row r="43" spans="1:16" x14ac:dyDescent="0.5">
      <c r="A43" s="276">
        <v>41</v>
      </c>
      <c r="B43" s="413" t="s">
        <v>467</v>
      </c>
      <c r="C43" s="285" t="str">
        <f t="shared" si="1"/>
        <v>00:39:24</v>
      </c>
      <c r="D43" s="286">
        <f t="shared" si="0"/>
        <v>60</v>
      </c>
      <c r="E43" s="293"/>
      <c r="G43" s="276">
        <v>41</v>
      </c>
      <c r="H43" s="413" t="s">
        <v>467</v>
      </c>
      <c r="I43" s="414" t="s">
        <v>468</v>
      </c>
      <c r="J43" s="277">
        <v>60</v>
      </c>
      <c r="K43" s="278">
        <f t="shared" si="2"/>
        <v>8.82616487455197E-3</v>
      </c>
      <c r="L43" s="279"/>
    </row>
    <row r="44" spans="1:16" x14ac:dyDescent="0.5">
      <c r="A44" s="276">
        <v>42</v>
      </c>
      <c r="B44" s="413" t="s">
        <v>78</v>
      </c>
      <c r="C44" s="285" t="str">
        <f t="shared" si="1"/>
        <v>00:40:24</v>
      </c>
      <c r="D44" s="286">
        <f t="shared" si="0"/>
        <v>59</v>
      </c>
      <c r="E44" s="293"/>
      <c r="G44" s="276">
        <v>42</v>
      </c>
      <c r="H44" s="413" t="s">
        <v>78</v>
      </c>
      <c r="I44" s="414" t="s">
        <v>469</v>
      </c>
      <c r="J44" s="277">
        <v>59</v>
      </c>
      <c r="K44" s="278">
        <f t="shared" si="2"/>
        <v>9.0501792114695331E-3</v>
      </c>
      <c r="L44" s="279"/>
    </row>
    <row r="45" spans="1:16" x14ac:dyDescent="0.5">
      <c r="A45" s="276">
        <v>43</v>
      </c>
      <c r="B45" s="413" t="s">
        <v>470</v>
      </c>
      <c r="C45" s="285" t="str">
        <f t="shared" si="1"/>
        <v>00:41:29</v>
      </c>
      <c r="D45" s="286">
        <f t="shared" si="0"/>
        <v>58</v>
      </c>
      <c r="E45" s="293"/>
      <c r="G45" s="276">
        <v>43</v>
      </c>
      <c r="H45" s="413" t="s">
        <v>470</v>
      </c>
      <c r="I45" s="414" t="s">
        <v>471</v>
      </c>
      <c r="J45" s="277">
        <v>58</v>
      </c>
      <c r="K45" s="278">
        <f t="shared" si="2"/>
        <v>9.2928614097968938E-3</v>
      </c>
      <c r="L45" s="279"/>
    </row>
    <row r="46" spans="1:16" x14ac:dyDescent="0.5">
      <c r="A46" s="276">
        <v>44</v>
      </c>
      <c r="B46" s="413" t="s">
        <v>85</v>
      </c>
      <c r="C46" s="285" t="str">
        <f t="shared" si="1"/>
        <v>00:41:50</v>
      </c>
      <c r="D46" s="286">
        <f t="shared" si="0"/>
        <v>57</v>
      </c>
      <c r="E46" s="293"/>
      <c r="G46" s="276">
        <v>44</v>
      </c>
      <c r="H46" s="413" t="s">
        <v>85</v>
      </c>
      <c r="I46" s="414" t="s">
        <v>472</v>
      </c>
      <c r="J46" s="277">
        <v>57</v>
      </c>
      <c r="K46" s="278">
        <f t="shared" si="2"/>
        <v>9.3712664277180394E-3</v>
      </c>
      <c r="L46" s="279"/>
    </row>
    <row r="47" spans="1:16" x14ac:dyDescent="0.5">
      <c r="A47" s="276">
        <v>45</v>
      </c>
      <c r="B47" s="413" t="s">
        <v>418</v>
      </c>
      <c r="C47" s="285" t="str">
        <f t="shared" si="1"/>
        <v>00:41:53</v>
      </c>
      <c r="D47" s="286">
        <f t="shared" si="0"/>
        <v>56</v>
      </c>
      <c r="E47" s="293"/>
      <c r="G47" s="276">
        <v>45</v>
      </c>
      <c r="H47" s="413" t="s">
        <v>418</v>
      </c>
      <c r="I47" s="414" t="s">
        <v>473</v>
      </c>
      <c r="J47" s="277">
        <v>56</v>
      </c>
      <c r="K47" s="278">
        <f t="shared" si="2"/>
        <v>9.3824671445639184E-3</v>
      </c>
      <c r="L47" s="279"/>
    </row>
    <row r="48" spans="1:16" x14ac:dyDescent="0.5">
      <c r="A48" s="276">
        <v>46</v>
      </c>
      <c r="B48" s="413" t="s">
        <v>53</v>
      </c>
      <c r="C48" s="285" t="str">
        <f t="shared" si="1"/>
        <v>00:42:07</v>
      </c>
      <c r="D48" s="286">
        <f t="shared" si="0"/>
        <v>55</v>
      </c>
      <c r="E48" s="293"/>
      <c r="G48" s="276">
        <v>46</v>
      </c>
      <c r="H48" s="413" t="s">
        <v>53</v>
      </c>
      <c r="I48" s="414" t="s">
        <v>218</v>
      </c>
      <c r="J48" s="277">
        <v>55</v>
      </c>
      <c r="K48" s="278">
        <f t="shared" si="2"/>
        <v>9.4347371565113494E-3</v>
      </c>
      <c r="L48" s="279"/>
    </row>
    <row r="49" spans="1:11" x14ac:dyDescent="0.5">
      <c r="A49" s="276">
        <v>47</v>
      </c>
      <c r="B49" s="413" t="s">
        <v>422</v>
      </c>
      <c r="C49" s="285" t="str">
        <f t="shared" si="1"/>
        <v>00:43:58</v>
      </c>
      <c r="D49" s="286">
        <f t="shared" si="0"/>
        <v>54</v>
      </c>
      <c r="G49" s="276">
        <v>47</v>
      </c>
      <c r="H49" s="413" t="s">
        <v>422</v>
      </c>
      <c r="I49" s="414" t="s">
        <v>474</v>
      </c>
      <c r="J49" s="277">
        <v>54</v>
      </c>
      <c r="K49" s="303">
        <f t="shared" si="2"/>
        <v>9.8491636798088405E-3</v>
      </c>
    </row>
    <row r="50" spans="1:11" x14ac:dyDescent="0.5">
      <c r="A50" s="276">
        <v>48</v>
      </c>
      <c r="B50" s="413" t="s">
        <v>14</v>
      </c>
      <c r="C50" s="285" t="str">
        <f t="shared" si="1"/>
        <v>00:49:25</v>
      </c>
      <c r="D50" s="286">
        <f t="shared" si="0"/>
        <v>53</v>
      </c>
      <c r="G50" s="276">
        <v>48</v>
      </c>
      <c r="H50" s="413" t="s">
        <v>14</v>
      </c>
      <c r="I50" s="414" t="s">
        <v>475</v>
      </c>
      <c r="J50" s="277">
        <v>53</v>
      </c>
    </row>
    <row r="51" spans="1:11" x14ac:dyDescent="0.5">
      <c r="A51" s="276">
        <v>49</v>
      </c>
      <c r="B51" s="415" t="s">
        <v>24</v>
      </c>
      <c r="C51" s="285" t="str">
        <f t="shared" si="1"/>
        <v>00:49:26</v>
      </c>
      <c r="D51" s="286">
        <f t="shared" si="0"/>
        <v>52</v>
      </c>
      <c r="G51" s="276">
        <v>49</v>
      </c>
      <c r="H51" s="415" t="s">
        <v>24</v>
      </c>
      <c r="I51" s="414" t="s">
        <v>476</v>
      </c>
      <c r="J51" s="277">
        <v>52</v>
      </c>
    </row>
    <row r="52" spans="1:11" x14ac:dyDescent="0.5">
      <c r="A52" s="276">
        <v>50</v>
      </c>
      <c r="B52" s="413" t="s">
        <v>76</v>
      </c>
      <c r="C52" s="285" t="str">
        <f t="shared" si="1"/>
        <v>00:49:26</v>
      </c>
      <c r="D52" s="286">
        <f t="shared" si="0"/>
        <v>51</v>
      </c>
      <c r="G52" s="276">
        <v>50</v>
      </c>
      <c r="H52" s="413" t="s">
        <v>76</v>
      </c>
      <c r="I52" s="414" t="s">
        <v>476</v>
      </c>
      <c r="J52" s="277">
        <v>51</v>
      </c>
    </row>
    <row r="53" spans="1:11" x14ac:dyDescent="0.5">
      <c r="A53" s="302">
        <v>51</v>
      </c>
      <c r="B53" s="416" t="s">
        <v>144</v>
      </c>
      <c r="C53" s="285">
        <f t="shared" si="1"/>
        <v>4.3831018518518519E-2</v>
      </c>
      <c r="D53" s="286">
        <f t="shared" si="0"/>
        <v>50</v>
      </c>
      <c r="G53" s="302">
        <v>51</v>
      </c>
      <c r="H53" s="416" t="s">
        <v>144</v>
      </c>
      <c r="I53" s="417">
        <v>4.3831018518518519E-2</v>
      </c>
      <c r="J53" s="277">
        <v>50</v>
      </c>
    </row>
  </sheetData>
  <mergeCells count="1">
    <mergeCell ref="A1:E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O96"/>
  <sheetViews>
    <sheetView showGridLines="0" zoomScaleNormal="100" workbookViewId="0">
      <selection activeCell="H3" sqref="H3:H45"/>
    </sheetView>
  </sheetViews>
  <sheetFormatPr defaultColWidth="13.5859375" defaultRowHeight="12.7" x14ac:dyDescent="0.4"/>
  <cols>
    <col min="1" max="1" width="4.46875" style="7" customWidth="1"/>
    <col min="2" max="2" width="19.52734375" style="8" bestFit="1" customWidth="1"/>
    <col min="3" max="3" width="10.234375" style="9" customWidth="1"/>
    <col min="4" max="4" width="6.17578125" style="7" bestFit="1" customWidth="1"/>
    <col min="5" max="5" width="3.41015625" style="10" bestFit="1" customWidth="1"/>
    <col min="6" max="6" width="3.41015625" style="8" customWidth="1"/>
    <col min="7" max="7" width="4.3515625" style="7" bestFit="1" customWidth="1"/>
    <col min="8" max="8" width="18.3515625" style="8" bestFit="1" customWidth="1"/>
    <col min="9" max="9" width="7.8203125" style="11" bestFit="1" customWidth="1"/>
    <col min="10" max="10" width="6.17578125" style="7" bestFit="1" customWidth="1"/>
    <col min="11" max="11" width="8.05859375" style="12" customWidth="1"/>
    <col min="12" max="12" width="3.17578125" style="12" customWidth="1"/>
    <col min="13" max="13" width="3.9375" style="7" bestFit="1" customWidth="1"/>
    <col min="14" max="14" width="18.3515625" style="8" bestFit="1" customWidth="1"/>
    <col min="15" max="15" width="7.8203125" style="8" customWidth="1"/>
    <col min="16" max="16" width="3.05859375" style="8" customWidth="1"/>
    <col min="17" max="16384" width="13.5859375" style="8"/>
  </cols>
  <sheetData>
    <row r="1" spans="1:15" s="5" customFormat="1" ht="19.5" customHeight="1" x14ac:dyDescent="0.4">
      <c r="A1" s="449"/>
      <c r="B1" s="450"/>
      <c r="C1" s="450"/>
      <c r="D1" s="450"/>
      <c r="E1" s="450"/>
      <c r="F1" s="125"/>
      <c r="G1" s="4">
        <v>4</v>
      </c>
      <c r="H1" s="26" t="s">
        <v>146</v>
      </c>
      <c r="I1" s="125"/>
      <c r="J1" s="20"/>
      <c r="L1" s="4"/>
      <c r="M1" s="138"/>
    </row>
    <row r="2" spans="1:15" s="7" customFormat="1" ht="25.35" x14ac:dyDescent="0.4">
      <c r="A2" s="60" t="s">
        <v>5</v>
      </c>
      <c r="B2" s="60" t="s">
        <v>6</v>
      </c>
      <c r="C2" s="61" t="s">
        <v>0</v>
      </c>
      <c r="D2" s="6" t="s">
        <v>1</v>
      </c>
      <c r="E2" s="62" t="s">
        <v>41</v>
      </c>
      <c r="F2" s="64"/>
      <c r="G2" s="63" t="s">
        <v>5</v>
      </c>
      <c r="H2" s="13" t="s">
        <v>97</v>
      </c>
      <c r="I2" s="13" t="s">
        <v>0</v>
      </c>
      <c r="J2" s="6" t="s">
        <v>1</v>
      </c>
      <c r="K2" s="13" t="s">
        <v>42</v>
      </c>
      <c r="L2" s="22"/>
      <c r="M2" s="48" t="s">
        <v>5</v>
      </c>
      <c r="N2" s="48" t="s">
        <v>145</v>
      </c>
      <c r="O2" s="49" t="s">
        <v>0</v>
      </c>
    </row>
    <row r="3" spans="1:15" ht="12.75" customHeight="1" x14ac:dyDescent="0.5">
      <c r="A3" s="172">
        <v>1</v>
      </c>
      <c r="B3" s="311"/>
      <c r="C3" s="173" t="e">
        <f t="shared" ref="C3:C23" si="0">VLOOKUP($B3,$H$2:$J$62,2,FALSE)</f>
        <v>#N/A</v>
      </c>
      <c r="D3" s="174" t="e">
        <f t="shared" ref="D3:D23" si="1">VLOOKUP($B3,$H$2:$J$62,3,FALSE)</f>
        <v>#N/A</v>
      </c>
      <c r="E3" s="175">
        <v>1</v>
      </c>
      <c r="F3" s="128"/>
      <c r="G3" s="311">
        <v>1</v>
      </c>
      <c r="H3" s="311"/>
      <c r="I3" s="312">
        <v>1.7372685185185185E-2</v>
      </c>
      <c r="J3" s="166"/>
      <c r="K3" s="167">
        <f t="shared" ref="K3:K45" si="2">I3/G$1</f>
        <v>4.3431712962962964E-3</v>
      </c>
      <c r="L3" s="23"/>
      <c r="M3" s="139">
        <v>1</v>
      </c>
      <c r="N3" s="316" t="s">
        <v>118</v>
      </c>
      <c r="O3" s="317">
        <v>2.0057870370370372E-2</v>
      </c>
    </row>
    <row r="4" spans="1:15" ht="14.35" x14ac:dyDescent="0.5">
      <c r="A4" s="130">
        <v>2</v>
      </c>
      <c r="B4" s="313"/>
      <c r="C4" s="131" t="e">
        <f t="shared" si="0"/>
        <v>#N/A</v>
      </c>
      <c r="D4" s="132" t="e">
        <f t="shared" si="1"/>
        <v>#N/A</v>
      </c>
      <c r="E4" s="133">
        <v>1</v>
      </c>
      <c r="F4" s="128"/>
      <c r="G4" s="313">
        <v>2</v>
      </c>
      <c r="H4" s="313"/>
      <c r="I4" s="314">
        <v>1.8148148148148149E-2</v>
      </c>
      <c r="J4" s="134"/>
      <c r="K4" s="135">
        <f t="shared" si="2"/>
        <v>4.5370370370370373E-3</v>
      </c>
      <c r="L4" s="23"/>
      <c r="M4" s="140">
        <v>2</v>
      </c>
      <c r="N4" s="318" t="s">
        <v>81</v>
      </c>
      <c r="O4" s="319">
        <v>2.2511574074074073E-2</v>
      </c>
    </row>
    <row r="5" spans="1:15" ht="14.35" x14ac:dyDescent="0.5">
      <c r="A5" s="130">
        <v>3</v>
      </c>
      <c r="B5" s="313"/>
      <c r="C5" s="131" t="e">
        <f t="shared" si="0"/>
        <v>#N/A</v>
      </c>
      <c r="D5" s="132" t="e">
        <f t="shared" si="1"/>
        <v>#N/A</v>
      </c>
      <c r="E5" s="133">
        <v>1</v>
      </c>
      <c r="F5" s="128"/>
      <c r="G5" s="313">
        <v>3</v>
      </c>
      <c r="H5" s="313"/>
      <c r="I5" s="314">
        <v>1.8738425925925926E-2</v>
      </c>
      <c r="J5" s="134"/>
      <c r="K5" s="135">
        <f t="shared" si="2"/>
        <v>4.6846064814814814E-3</v>
      </c>
      <c r="L5" s="23"/>
      <c r="M5" s="140">
        <v>3</v>
      </c>
      <c r="N5" s="318" t="s">
        <v>162</v>
      </c>
      <c r="O5" s="319">
        <v>2.2858796296296297E-2</v>
      </c>
    </row>
    <row r="6" spans="1:15" ht="14.35" x14ac:dyDescent="0.5">
      <c r="A6" s="130">
        <v>4</v>
      </c>
      <c r="B6" s="313"/>
      <c r="C6" s="131" t="e">
        <f t="shared" si="0"/>
        <v>#N/A</v>
      </c>
      <c r="D6" s="132" t="e">
        <f t="shared" si="1"/>
        <v>#N/A</v>
      </c>
      <c r="E6" s="133">
        <v>1</v>
      </c>
      <c r="F6" s="128"/>
      <c r="G6" s="313">
        <v>4</v>
      </c>
      <c r="H6" s="313"/>
      <c r="I6" s="314">
        <v>2.0057870370370372E-2</v>
      </c>
      <c r="J6" s="134"/>
      <c r="K6" s="135">
        <f t="shared" si="2"/>
        <v>5.0144675925925929E-3</v>
      </c>
      <c r="L6" s="23"/>
      <c r="M6" s="140">
        <v>4</v>
      </c>
      <c r="N6" s="318" t="s">
        <v>158</v>
      </c>
      <c r="O6" s="319">
        <v>2.3032407407407408E-2</v>
      </c>
    </row>
    <row r="7" spans="1:15" ht="14.35" x14ac:dyDescent="0.5">
      <c r="A7" s="130">
        <v>5</v>
      </c>
      <c r="B7" s="313"/>
      <c r="C7" s="131" t="e">
        <f t="shared" si="0"/>
        <v>#N/A</v>
      </c>
      <c r="D7" s="132" t="e">
        <f t="shared" si="1"/>
        <v>#N/A</v>
      </c>
      <c r="E7" s="133">
        <v>1</v>
      </c>
      <c r="F7" s="128"/>
      <c r="G7" s="313">
        <v>5</v>
      </c>
      <c r="H7" s="313"/>
      <c r="I7" s="314">
        <v>2.0821759259259259E-2</v>
      </c>
      <c r="J7" s="134"/>
      <c r="K7" s="135">
        <f t="shared" si="2"/>
        <v>5.2054398148148147E-3</v>
      </c>
      <c r="L7" s="23"/>
      <c r="M7" s="140">
        <v>5</v>
      </c>
      <c r="N7" s="318" t="s">
        <v>46</v>
      </c>
      <c r="O7" s="319">
        <v>2.3819444444444445E-2</v>
      </c>
    </row>
    <row r="8" spans="1:15" ht="14.35" x14ac:dyDescent="0.5">
      <c r="A8" s="172">
        <v>1</v>
      </c>
      <c r="B8" s="311"/>
      <c r="C8" s="173" t="e">
        <f t="shared" si="0"/>
        <v>#N/A</v>
      </c>
      <c r="D8" s="174" t="e">
        <f t="shared" si="1"/>
        <v>#N/A</v>
      </c>
      <c r="E8" s="175">
        <v>2</v>
      </c>
      <c r="F8" s="128"/>
      <c r="G8" s="313">
        <v>6</v>
      </c>
      <c r="H8" s="313"/>
      <c r="I8" s="314">
        <v>2.1111111111111112E-2</v>
      </c>
      <c r="J8" s="134"/>
      <c r="K8" s="135">
        <f t="shared" si="2"/>
        <v>5.2777777777777779E-3</v>
      </c>
      <c r="L8" s="23"/>
      <c r="M8" s="140">
        <v>6</v>
      </c>
      <c r="N8" s="318" t="s">
        <v>180</v>
      </c>
      <c r="O8" s="319">
        <v>2.3854166666666666E-2</v>
      </c>
    </row>
    <row r="9" spans="1:15" ht="14.35" x14ac:dyDescent="0.5">
      <c r="A9" s="130">
        <v>2</v>
      </c>
      <c r="B9" s="313"/>
      <c r="C9" s="131" t="e">
        <f t="shared" si="0"/>
        <v>#N/A</v>
      </c>
      <c r="D9" s="132" t="e">
        <f t="shared" si="1"/>
        <v>#N/A</v>
      </c>
      <c r="E9" s="133">
        <v>2</v>
      </c>
      <c r="F9" s="128"/>
      <c r="G9" s="313">
        <v>7</v>
      </c>
      <c r="H9" s="313"/>
      <c r="I9" s="314">
        <v>2.1585648148148149E-2</v>
      </c>
      <c r="J9" s="134"/>
      <c r="K9" s="135">
        <f t="shared" si="2"/>
        <v>5.3964120370370372E-3</v>
      </c>
      <c r="L9" s="23"/>
      <c r="M9" s="140">
        <v>7</v>
      </c>
      <c r="N9" s="318" t="s">
        <v>92</v>
      </c>
      <c r="O9" s="319">
        <v>2.4016203703703703E-2</v>
      </c>
    </row>
    <row r="10" spans="1:15" ht="14.35" x14ac:dyDescent="0.5">
      <c r="A10" s="130">
        <v>3</v>
      </c>
      <c r="B10" s="313"/>
      <c r="C10" s="131" t="e">
        <f t="shared" si="0"/>
        <v>#N/A</v>
      </c>
      <c r="D10" s="132" t="e">
        <f t="shared" si="1"/>
        <v>#N/A</v>
      </c>
      <c r="E10" s="133">
        <v>2</v>
      </c>
      <c r="F10" s="128"/>
      <c r="G10" s="313">
        <v>8</v>
      </c>
      <c r="H10" s="313"/>
      <c r="I10" s="314">
        <v>2.1840277777777778E-2</v>
      </c>
      <c r="J10" s="134"/>
      <c r="K10" s="135">
        <f t="shared" si="2"/>
        <v>5.4600694444444445E-3</v>
      </c>
      <c r="L10" s="23"/>
      <c r="M10" s="140">
        <v>8</v>
      </c>
      <c r="N10" s="318" t="s">
        <v>61</v>
      </c>
      <c r="O10" s="319">
        <v>2.4062500000000001E-2</v>
      </c>
    </row>
    <row r="11" spans="1:15" ht="12.75" customHeight="1" x14ac:dyDescent="0.5">
      <c r="A11" s="130">
        <v>4</v>
      </c>
      <c r="B11" s="313"/>
      <c r="C11" s="131" t="e">
        <f t="shared" si="0"/>
        <v>#N/A</v>
      </c>
      <c r="D11" s="132" t="e">
        <f t="shared" si="1"/>
        <v>#N/A</v>
      </c>
      <c r="E11" s="133">
        <v>2</v>
      </c>
      <c r="F11" s="128"/>
      <c r="G11" s="313">
        <v>9</v>
      </c>
      <c r="H11" s="284"/>
      <c r="I11" s="314">
        <v>2.2118055555555554E-2</v>
      </c>
      <c r="J11" s="134"/>
      <c r="K11" s="135">
        <f t="shared" si="2"/>
        <v>5.5295138888888885E-3</v>
      </c>
      <c r="L11" s="23"/>
      <c r="M11" s="140">
        <v>9</v>
      </c>
      <c r="N11" s="318" t="s">
        <v>75</v>
      </c>
      <c r="O11" s="319">
        <v>2.449074074074074E-2</v>
      </c>
    </row>
    <row r="12" spans="1:15" ht="14.35" x14ac:dyDescent="0.5">
      <c r="A12" s="130">
        <v>5</v>
      </c>
      <c r="B12" s="313"/>
      <c r="C12" s="131" t="e">
        <f t="shared" si="0"/>
        <v>#N/A</v>
      </c>
      <c r="D12" s="132" t="e">
        <f t="shared" si="1"/>
        <v>#N/A</v>
      </c>
      <c r="E12" s="133">
        <v>2</v>
      </c>
      <c r="F12" s="128"/>
      <c r="G12" s="313">
        <v>10</v>
      </c>
      <c r="H12" s="313"/>
      <c r="I12" s="314">
        <v>2.2511574074074073E-2</v>
      </c>
      <c r="J12" s="134"/>
      <c r="K12" s="135">
        <f t="shared" si="2"/>
        <v>5.6278935185185182E-3</v>
      </c>
      <c r="L12" s="23"/>
      <c r="M12" s="140">
        <v>10</v>
      </c>
      <c r="N12" s="318" t="s">
        <v>161</v>
      </c>
      <c r="O12" s="319">
        <v>2.4594907407407409E-2</v>
      </c>
    </row>
    <row r="13" spans="1:15" ht="14.35" x14ac:dyDescent="0.5">
      <c r="A13" s="130">
        <v>6</v>
      </c>
      <c r="B13" s="313"/>
      <c r="C13" s="131" t="e">
        <f t="shared" si="0"/>
        <v>#N/A</v>
      </c>
      <c r="D13" s="132" t="e">
        <f t="shared" si="1"/>
        <v>#N/A</v>
      </c>
      <c r="E13" s="133">
        <v>2</v>
      </c>
      <c r="F13" s="128"/>
      <c r="G13" s="313">
        <v>11</v>
      </c>
      <c r="H13" s="313"/>
      <c r="I13" s="314">
        <v>2.2858796296296297E-2</v>
      </c>
      <c r="J13" s="134"/>
      <c r="K13" s="135">
        <f t="shared" si="2"/>
        <v>5.7146990740740743E-3</v>
      </c>
      <c r="L13" s="23"/>
      <c r="M13" s="140">
        <v>11</v>
      </c>
      <c r="N13" s="318" t="s">
        <v>11</v>
      </c>
      <c r="O13" s="319">
        <v>2.4918981481481483E-2</v>
      </c>
    </row>
    <row r="14" spans="1:15" ht="14.35" x14ac:dyDescent="0.5">
      <c r="A14" s="176">
        <v>7</v>
      </c>
      <c r="B14" s="315"/>
      <c r="C14" s="136" t="e">
        <f t="shared" si="0"/>
        <v>#N/A</v>
      </c>
      <c r="D14" s="137" t="e">
        <f t="shared" si="1"/>
        <v>#N/A</v>
      </c>
      <c r="E14" s="178">
        <v>2</v>
      </c>
      <c r="F14" s="128"/>
      <c r="G14" s="313">
        <v>12</v>
      </c>
      <c r="H14" s="313"/>
      <c r="I14" s="314">
        <v>2.2928240740740742E-2</v>
      </c>
      <c r="J14" s="134"/>
      <c r="K14" s="135">
        <f t="shared" si="2"/>
        <v>5.7320601851851855E-3</v>
      </c>
      <c r="L14" s="23"/>
      <c r="M14" s="140">
        <v>12</v>
      </c>
      <c r="N14" s="318" t="s">
        <v>164</v>
      </c>
      <c r="O14" s="319">
        <v>2.7025462962962963E-2</v>
      </c>
    </row>
    <row r="15" spans="1:15" ht="14.35" x14ac:dyDescent="0.5">
      <c r="A15" s="172">
        <v>1</v>
      </c>
      <c r="B15" s="271"/>
      <c r="C15" s="173" t="e">
        <f t="shared" si="0"/>
        <v>#N/A</v>
      </c>
      <c r="D15" s="174" t="e">
        <f t="shared" si="1"/>
        <v>#N/A</v>
      </c>
      <c r="E15" s="175">
        <v>3</v>
      </c>
      <c r="F15" s="128"/>
      <c r="G15" s="313">
        <v>13</v>
      </c>
      <c r="H15" s="313"/>
      <c r="I15" s="314">
        <v>2.2951388888888889E-2</v>
      </c>
      <c r="J15" s="134"/>
      <c r="K15" s="135">
        <f t="shared" si="2"/>
        <v>5.7378472222222223E-3</v>
      </c>
      <c r="L15" s="23"/>
      <c r="M15" s="140">
        <v>13</v>
      </c>
      <c r="N15" s="318" t="s">
        <v>174</v>
      </c>
      <c r="O15" s="319">
        <v>2.7685185185185184E-2</v>
      </c>
    </row>
    <row r="16" spans="1:15" ht="14.35" x14ac:dyDescent="0.5">
      <c r="A16" s="130">
        <v>2</v>
      </c>
      <c r="B16" s="313"/>
      <c r="C16" s="131" t="e">
        <f t="shared" si="0"/>
        <v>#N/A</v>
      </c>
      <c r="D16" s="132" t="e">
        <f t="shared" si="1"/>
        <v>#N/A</v>
      </c>
      <c r="E16" s="133">
        <v>3</v>
      </c>
      <c r="F16" s="128"/>
      <c r="G16" s="313">
        <v>14</v>
      </c>
      <c r="H16" s="313"/>
      <c r="I16" s="314">
        <v>2.3032407407407408E-2</v>
      </c>
      <c r="J16" s="134"/>
      <c r="K16" s="135">
        <f t="shared" si="2"/>
        <v>5.7581018518518519E-3</v>
      </c>
      <c r="L16" s="23"/>
      <c r="M16" s="140">
        <v>14</v>
      </c>
      <c r="N16" s="318" t="s">
        <v>157</v>
      </c>
      <c r="O16" s="319">
        <v>2.9224537037037038E-2</v>
      </c>
    </row>
    <row r="17" spans="1:15" ht="14.35" x14ac:dyDescent="0.5">
      <c r="A17" s="130">
        <v>3</v>
      </c>
      <c r="B17" s="313"/>
      <c r="C17" s="131" t="e">
        <f t="shared" si="0"/>
        <v>#N/A</v>
      </c>
      <c r="D17" s="132" t="e">
        <f t="shared" si="1"/>
        <v>#N/A</v>
      </c>
      <c r="E17" s="133">
        <v>3</v>
      </c>
      <c r="F17" s="128"/>
      <c r="G17" s="313">
        <v>15</v>
      </c>
      <c r="H17" s="313"/>
      <c r="I17" s="314">
        <v>2.3240740740740742E-2</v>
      </c>
      <c r="J17" s="134"/>
      <c r="K17" s="135">
        <f t="shared" si="2"/>
        <v>5.8101851851851856E-3</v>
      </c>
      <c r="L17" s="23"/>
      <c r="M17" s="140">
        <v>15</v>
      </c>
      <c r="N17" s="318" t="s">
        <v>100</v>
      </c>
      <c r="O17" s="319">
        <v>2.9247685185185186E-2</v>
      </c>
    </row>
    <row r="18" spans="1:15" ht="14.35" x14ac:dyDescent="0.5">
      <c r="A18" s="130">
        <v>4</v>
      </c>
      <c r="B18" s="313"/>
      <c r="C18" s="131" t="e">
        <f t="shared" si="0"/>
        <v>#N/A</v>
      </c>
      <c r="D18" s="132" t="e">
        <f t="shared" si="1"/>
        <v>#N/A</v>
      </c>
      <c r="E18" s="133">
        <v>3</v>
      </c>
      <c r="F18" s="128"/>
      <c r="G18" s="313">
        <v>16</v>
      </c>
      <c r="H18" s="313"/>
      <c r="I18" s="314">
        <v>2.3495370370370371E-2</v>
      </c>
      <c r="J18" s="134"/>
      <c r="K18" s="135">
        <f t="shared" si="2"/>
        <v>5.8738425925925928E-3</v>
      </c>
      <c r="L18" s="23"/>
      <c r="M18" s="140">
        <v>16</v>
      </c>
      <c r="N18" s="318" t="s">
        <v>45</v>
      </c>
      <c r="O18" s="319">
        <v>2.9525462962962962E-2</v>
      </c>
    </row>
    <row r="19" spans="1:15" ht="14.35" x14ac:dyDescent="0.5">
      <c r="A19" s="130">
        <v>5</v>
      </c>
      <c r="B19" s="313"/>
      <c r="C19" s="131" t="e">
        <f t="shared" si="0"/>
        <v>#N/A</v>
      </c>
      <c r="D19" s="132" t="e">
        <f t="shared" si="1"/>
        <v>#N/A</v>
      </c>
      <c r="E19" s="133">
        <v>3</v>
      </c>
      <c r="F19" s="128"/>
      <c r="G19" s="313">
        <v>17</v>
      </c>
      <c r="H19" s="313"/>
      <c r="I19" s="314">
        <v>2.357638888888889E-2</v>
      </c>
      <c r="J19" s="134"/>
      <c r="K19" s="135">
        <f t="shared" si="2"/>
        <v>5.8940972222222224E-3</v>
      </c>
      <c r="L19" s="23"/>
      <c r="M19" s="140">
        <v>17</v>
      </c>
      <c r="N19" s="318" t="s">
        <v>53</v>
      </c>
      <c r="O19" s="319">
        <v>3.0046296296296297E-2</v>
      </c>
    </row>
    <row r="20" spans="1:15" ht="14.35" x14ac:dyDescent="0.5">
      <c r="A20" s="130">
        <v>6</v>
      </c>
      <c r="B20" s="313"/>
      <c r="C20" s="131" t="e">
        <f t="shared" si="0"/>
        <v>#N/A</v>
      </c>
      <c r="D20" s="132" t="e">
        <f t="shared" si="1"/>
        <v>#N/A</v>
      </c>
      <c r="E20" s="133">
        <v>3</v>
      </c>
      <c r="F20" s="129"/>
      <c r="G20" s="313">
        <v>18</v>
      </c>
      <c r="H20" s="313"/>
      <c r="I20" s="314">
        <v>2.3819444444444445E-2</v>
      </c>
      <c r="J20" s="134"/>
      <c r="K20" s="135">
        <f t="shared" si="2"/>
        <v>5.9548611111111113E-3</v>
      </c>
      <c r="L20" s="23"/>
      <c r="M20" s="140">
        <v>18</v>
      </c>
      <c r="N20" s="318" t="s">
        <v>76</v>
      </c>
      <c r="O20" s="319">
        <v>3.246527777777778E-2</v>
      </c>
    </row>
    <row r="21" spans="1:15" ht="14.35" x14ac:dyDescent="0.5">
      <c r="A21" s="130">
        <v>7</v>
      </c>
      <c r="B21" s="313"/>
      <c r="C21" s="131" t="e">
        <f t="shared" si="0"/>
        <v>#N/A</v>
      </c>
      <c r="D21" s="132" t="e">
        <f t="shared" si="1"/>
        <v>#N/A</v>
      </c>
      <c r="E21" s="133">
        <v>3</v>
      </c>
      <c r="F21" s="129"/>
      <c r="G21" s="313">
        <v>19</v>
      </c>
      <c r="H21" s="313"/>
      <c r="I21" s="314">
        <v>2.3854166666666666E-2</v>
      </c>
      <c r="J21" s="134"/>
      <c r="K21" s="135">
        <f t="shared" si="2"/>
        <v>5.9635416666666665E-3</v>
      </c>
      <c r="L21" s="23"/>
      <c r="M21" s="140">
        <v>19</v>
      </c>
      <c r="N21" s="318" t="s">
        <v>21</v>
      </c>
      <c r="O21" s="319">
        <v>3.4039351851851848E-2</v>
      </c>
    </row>
    <row r="22" spans="1:15" ht="12.75" customHeight="1" x14ac:dyDescent="0.5">
      <c r="A22" s="130">
        <v>8</v>
      </c>
      <c r="B22" s="313"/>
      <c r="C22" s="131" t="e">
        <f t="shared" si="0"/>
        <v>#N/A</v>
      </c>
      <c r="D22" s="132" t="e">
        <f t="shared" si="1"/>
        <v>#N/A</v>
      </c>
      <c r="E22" s="133">
        <v>3</v>
      </c>
      <c r="F22" s="129"/>
      <c r="G22" s="313">
        <v>20</v>
      </c>
      <c r="H22" s="313"/>
      <c r="I22" s="314">
        <v>2.4016203703703703E-2</v>
      </c>
      <c r="J22" s="134"/>
      <c r="K22" s="135">
        <f t="shared" si="2"/>
        <v>6.0040509259259257E-3</v>
      </c>
      <c r="L22" s="23"/>
      <c r="M22" s="140">
        <v>20</v>
      </c>
      <c r="N22" s="318" t="s">
        <v>24</v>
      </c>
      <c r="O22" s="319">
        <v>3.4606481481481481E-2</v>
      </c>
    </row>
    <row r="23" spans="1:15" ht="14.35" x14ac:dyDescent="0.5">
      <c r="A23" s="130">
        <v>9</v>
      </c>
      <c r="B23" s="313"/>
      <c r="C23" s="131" t="e">
        <f t="shared" si="0"/>
        <v>#N/A</v>
      </c>
      <c r="D23" s="132" t="e">
        <f t="shared" si="1"/>
        <v>#N/A</v>
      </c>
      <c r="E23" s="133">
        <v>3</v>
      </c>
      <c r="F23" s="129"/>
      <c r="G23" s="313">
        <v>21</v>
      </c>
      <c r="H23" s="313"/>
      <c r="I23" s="314">
        <v>2.4062500000000001E-2</v>
      </c>
      <c r="J23" s="134"/>
      <c r="K23" s="135">
        <f t="shared" si="2"/>
        <v>6.0156250000000001E-3</v>
      </c>
      <c r="L23" s="23"/>
      <c r="M23" s="260">
        <v>21</v>
      </c>
      <c r="N23" s="320" t="s">
        <v>14</v>
      </c>
      <c r="O23" s="321">
        <v>3.8090277777777778E-2</v>
      </c>
    </row>
    <row r="24" spans="1:15" ht="14.35" x14ac:dyDescent="0.5">
      <c r="A24" s="172">
        <v>1</v>
      </c>
      <c r="B24" s="311"/>
      <c r="C24" s="173" t="e">
        <f t="shared" ref="C24:C45" si="3">VLOOKUP($B24,$H$2:$J$62,2,FALSE)</f>
        <v>#N/A</v>
      </c>
      <c r="D24" s="174" t="e">
        <f t="shared" ref="D24:D45" si="4">VLOOKUP($B24,$H$2:$J$62,3,FALSE)</f>
        <v>#N/A</v>
      </c>
      <c r="E24" s="175">
        <v>4</v>
      </c>
      <c r="F24" s="129"/>
      <c r="G24" s="313">
        <v>22</v>
      </c>
      <c r="H24" s="313"/>
      <c r="I24" s="314">
        <v>2.449074074074074E-2</v>
      </c>
      <c r="J24" s="134"/>
      <c r="K24" s="135">
        <f t="shared" si="2"/>
        <v>6.122685185185185E-3</v>
      </c>
      <c r="L24" s="23"/>
    </row>
    <row r="25" spans="1:15" ht="14.35" x14ac:dyDescent="0.5">
      <c r="A25" s="130">
        <v>2</v>
      </c>
      <c r="B25" s="313"/>
      <c r="C25" s="131" t="e">
        <f t="shared" si="3"/>
        <v>#N/A</v>
      </c>
      <c r="D25" s="132" t="e">
        <f t="shared" si="4"/>
        <v>#N/A</v>
      </c>
      <c r="E25" s="133">
        <v>4</v>
      </c>
      <c r="F25" s="129"/>
      <c r="G25" s="313">
        <v>23</v>
      </c>
      <c r="H25" s="313"/>
      <c r="I25" s="314">
        <v>2.4594907407407409E-2</v>
      </c>
      <c r="J25" s="134"/>
      <c r="K25" s="135">
        <f t="shared" si="2"/>
        <v>6.1487268518518523E-3</v>
      </c>
      <c r="L25" s="23"/>
      <c r="M25" s="309" t="s">
        <v>190</v>
      </c>
    </row>
    <row r="26" spans="1:15" ht="14.35" x14ac:dyDescent="0.5">
      <c r="A26" s="130">
        <v>3</v>
      </c>
      <c r="B26" s="313"/>
      <c r="C26" s="131" t="e">
        <f t="shared" si="3"/>
        <v>#N/A</v>
      </c>
      <c r="D26" s="132" t="e">
        <f t="shared" si="4"/>
        <v>#N/A</v>
      </c>
      <c r="E26" s="133">
        <v>4</v>
      </c>
      <c r="F26" s="129"/>
      <c r="G26" s="313">
        <v>24</v>
      </c>
      <c r="H26" s="313"/>
      <c r="I26" s="314">
        <v>2.4791666666666667E-2</v>
      </c>
      <c r="J26" s="134"/>
      <c r="K26" s="135">
        <f t="shared" si="2"/>
        <v>6.1979166666666667E-3</v>
      </c>
      <c r="L26" s="23"/>
      <c r="M26" s="307" t="s">
        <v>194</v>
      </c>
    </row>
    <row r="27" spans="1:15" ht="14.35" x14ac:dyDescent="0.5">
      <c r="A27" s="130">
        <v>4</v>
      </c>
      <c r="B27" s="313"/>
      <c r="C27" s="131" t="e">
        <f t="shared" si="3"/>
        <v>#N/A</v>
      </c>
      <c r="D27" s="132" t="e">
        <f t="shared" si="4"/>
        <v>#N/A</v>
      </c>
      <c r="E27" s="133">
        <v>4</v>
      </c>
      <c r="F27" s="129"/>
      <c r="G27" s="313">
        <v>25</v>
      </c>
      <c r="H27" s="313"/>
      <c r="I27" s="314">
        <v>2.4918981481481483E-2</v>
      </c>
      <c r="J27" s="134"/>
      <c r="K27" s="135">
        <f t="shared" si="2"/>
        <v>6.2297453703703707E-3</v>
      </c>
      <c r="L27" s="23"/>
      <c r="M27" s="307" t="s">
        <v>195</v>
      </c>
    </row>
    <row r="28" spans="1:15" ht="14.35" x14ac:dyDescent="0.5">
      <c r="A28" s="130">
        <v>5</v>
      </c>
      <c r="B28" s="313"/>
      <c r="C28" s="131" t="e">
        <f t="shared" si="3"/>
        <v>#N/A</v>
      </c>
      <c r="D28" s="132" t="e">
        <f t="shared" si="4"/>
        <v>#N/A</v>
      </c>
      <c r="E28" s="133">
        <v>4</v>
      </c>
      <c r="F28" s="129"/>
      <c r="G28" s="313">
        <v>26</v>
      </c>
      <c r="H28" s="313"/>
      <c r="I28" s="314">
        <v>2.5208333333333333E-2</v>
      </c>
      <c r="J28" s="134"/>
      <c r="K28" s="135">
        <f t="shared" si="2"/>
        <v>6.3020833333333331E-3</v>
      </c>
      <c r="L28" s="23"/>
      <c r="M28" s="322" t="s">
        <v>193</v>
      </c>
    </row>
    <row r="29" spans="1:15" ht="14.35" x14ac:dyDescent="0.5">
      <c r="A29" s="130">
        <v>6</v>
      </c>
      <c r="B29" s="313"/>
      <c r="C29" s="131" t="e">
        <f t="shared" si="3"/>
        <v>#N/A</v>
      </c>
      <c r="D29" s="132" t="e">
        <f t="shared" si="4"/>
        <v>#N/A</v>
      </c>
      <c r="E29" s="133">
        <v>4</v>
      </c>
      <c r="F29" s="129"/>
      <c r="G29" s="313">
        <v>27</v>
      </c>
      <c r="H29" s="313"/>
      <c r="I29" s="314">
        <v>2.6192129629629631E-2</v>
      </c>
      <c r="J29" s="134"/>
      <c r="K29" s="135">
        <f t="shared" si="2"/>
        <v>6.5480324074074078E-3</v>
      </c>
      <c r="L29" s="23"/>
      <c r="M29" s="307" t="s">
        <v>197</v>
      </c>
    </row>
    <row r="30" spans="1:15" ht="14.35" x14ac:dyDescent="0.5">
      <c r="A30" s="130">
        <v>7</v>
      </c>
      <c r="B30" s="313"/>
      <c r="C30" s="131" t="e">
        <f t="shared" si="3"/>
        <v>#N/A</v>
      </c>
      <c r="D30" s="132" t="e">
        <f t="shared" si="4"/>
        <v>#N/A</v>
      </c>
      <c r="E30" s="133">
        <v>4</v>
      </c>
      <c r="F30" s="129"/>
      <c r="G30" s="313">
        <v>28</v>
      </c>
      <c r="H30" s="313"/>
      <c r="I30" s="314">
        <v>2.6458333333333334E-2</v>
      </c>
      <c r="J30" s="134"/>
      <c r="K30" s="135">
        <f t="shared" si="2"/>
        <v>6.6145833333333334E-3</v>
      </c>
      <c r="L30" s="23"/>
      <c r="M30" s="307" t="s">
        <v>95</v>
      </c>
    </row>
    <row r="31" spans="1:15" ht="14.35" x14ac:dyDescent="0.5">
      <c r="A31" s="176">
        <v>8</v>
      </c>
      <c r="B31" s="315"/>
      <c r="C31" s="136" t="e">
        <f t="shared" si="3"/>
        <v>#N/A</v>
      </c>
      <c r="D31" s="137" t="e">
        <f t="shared" si="4"/>
        <v>#N/A</v>
      </c>
      <c r="E31" s="178">
        <v>4</v>
      </c>
      <c r="F31" s="129"/>
      <c r="G31" s="313">
        <v>29</v>
      </c>
      <c r="H31" s="313"/>
      <c r="I31" s="314">
        <v>2.6724537037037036E-2</v>
      </c>
      <c r="J31" s="134"/>
      <c r="K31" s="135">
        <f t="shared" si="2"/>
        <v>6.6811342592592591E-3</v>
      </c>
      <c r="L31" s="23"/>
      <c r="M31" s="307" t="s">
        <v>111</v>
      </c>
    </row>
    <row r="32" spans="1:15" ht="14.35" x14ac:dyDescent="0.5">
      <c r="A32" s="172">
        <v>1</v>
      </c>
      <c r="B32" s="311"/>
      <c r="C32" s="173" t="e">
        <f t="shared" si="3"/>
        <v>#N/A</v>
      </c>
      <c r="D32" s="174" t="e">
        <f t="shared" si="4"/>
        <v>#N/A</v>
      </c>
      <c r="E32" s="175">
        <v>5</v>
      </c>
      <c r="F32" s="129"/>
      <c r="G32" s="313">
        <v>30</v>
      </c>
      <c r="H32" s="284"/>
      <c r="I32" s="314">
        <v>2.6932870370370371E-2</v>
      </c>
      <c r="J32" s="134"/>
      <c r="K32" s="135">
        <f t="shared" si="2"/>
        <v>6.7332175925925927E-3</v>
      </c>
      <c r="L32" s="23"/>
      <c r="M32" s="307" t="s">
        <v>191</v>
      </c>
    </row>
    <row r="33" spans="1:15" ht="12.75" customHeight="1" x14ac:dyDescent="0.5">
      <c r="A33" s="130">
        <v>2</v>
      </c>
      <c r="B33" s="313"/>
      <c r="C33" s="131" t="e">
        <f t="shared" si="3"/>
        <v>#N/A</v>
      </c>
      <c r="D33" s="132" t="e">
        <f t="shared" si="4"/>
        <v>#N/A</v>
      </c>
      <c r="E33" s="133">
        <v>5</v>
      </c>
      <c r="F33" s="129"/>
      <c r="G33" s="313">
        <v>31</v>
      </c>
      <c r="H33" s="313"/>
      <c r="I33" s="314">
        <v>2.7025462962962963E-2</v>
      </c>
      <c r="J33" s="134"/>
      <c r="K33" s="135">
        <f t="shared" si="2"/>
        <v>6.7563657407407407E-3</v>
      </c>
      <c r="L33" s="23"/>
      <c r="M33" s="307" t="s">
        <v>196</v>
      </c>
    </row>
    <row r="34" spans="1:15" ht="12.75" customHeight="1" x14ac:dyDescent="0.5">
      <c r="A34" s="130">
        <v>3</v>
      </c>
      <c r="B34" s="284"/>
      <c r="C34" s="131" t="e">
        <f t="shared" si="3"/>
        <v>#N/A</v>
      </c>
      <c r="D34" s="132" t="e">
        <f t="shared" si="4"/>
        <v>#N/A</v>
      </c>
      <c r="E34" s="133">
        <v>5</v>
      </c>
      <c r="F34" s="129"/>
      <c r="G34" s="313">
        <v>32</v>
      </c>
      <c r="H34" s="313"/>
      <c r="I34" s="314">
        <v>2.7129629629629629E-2</v>
      </c>
      <c r="J34" s="134"/>
      <c r="K34" s="135">
        <f t="shared" si="2"/>
        <v>6.7824074074074071E-3</v>
      </c>
      <c r="L34" s="23"/>
      <c r="M34" s="307" t="s">
        <v>52</v>
      </c>
    </row>
    <row r="35" spans="1:15" ht="12.75" customHeight="1" x14ac:dyDescent="0.5">
      <c r="A35" s="130">
        <v>4</v>
      </c>
      <c r="B35" s="313"/>
      <c r="C35" s="131" t="e">
        <f t="shared" si="3"/>
        <v>#N/A</v>
      </c>
      <c r="D35" s="132" t="e">
        <f t="shared" si="4"/>
        <v>#N/A</v>
      </c>
      <c r="E35" s="133">
        <v>5</v>
      </c>
      <c r="F35" s="129"/>
      <c r="G35" s="313">
        <v>33</v>
      </c>
      <c r="H35" s="313"/>
      <c r="I35" s="314">
        <v>2.7534722222222221E-2</v>
      </c>
      <c r="J35" s="134"/>
      <c r="K35" s="135">
        <f t="shared" si="2"/>
        <v>6.8836805555555552E-3</v>
      </c>
      <c r="L35" s="23"/>
      <c r="M35" s="307" t="s">
        <v>198</v>
      </c>
    </row>
    <row r="36" spans="1:15" ht="12.75" customHeight="1" x14ac:dyDescent="0.5">
      <c r="A36" s="130">
        <v>5</v>
      </c>
      <c r="B36" s="313"/>
      <c r="C36" s="131" t="e">
        <f t="shared" si="3"/>
        <v>#N/A</v>
      </c>
      <c r="D36" s="132" t="e">
        <f t="shared" si="4"/>
        <v>#N/A</v>
      </c>
      <c r="E36" s="133">
        <v>5</v>
      </c>
      <c r="F36" s="129"/>
      <c r="G36" s="313">
        <v>34</v>
      </c>
      <c r="H36" s="313"/>
      <c r="I36" s="314">
        <v>2.7685185185185184E-2</v>
      </c>
      <c r="J36" s="134"/>
      <c r="K36" s="135">
        <f t="shared" si="2"/>
        <v>6.9212962962962961E-3</v>
      </c>
      <c r="L36" s="23"/>
      <c r="M36" s="307" t="s">
        <v>171</v>
      </c>
    </row>
    <row r="37" spans="1:15" ht="12.75" customHeight="1" x14ac:dyDescent="0.5">
      <c r="A37" s="130">
        <v>6</v>
      </c>
      <c r="B37" s="313"/>
      <c r="C37" s="131" t="e">
        <f t="shared" si="3"/>
        <v>#N/A</v>
      </c>
      <c r="D37" s="132" t="e">
        <f t="shared" si="4"/>
        <v>#N/A</v>
      </c>
      <c r="E37" s="133">
        <v>5</v>
      </c>
      <c r="F37" s="129"/>
      <c r="G37" s="313">
        <v>35</v>
      </c>
      <c r="H37" s="313"/>
      <c r="I37" s="314">
        <v>2.9224537037037038E-2</v>
      </c>
      <c r="J37" s="134"/>
      <c r="K37" s="135">
        <f t="shared" si="2"/>
        <v>7.3061342592592596E-3</v>
      </c>
      <c r="L37" s="23"/>
      <c r="M37" s="307" t="s">
        <v>200</v>
      </c>
    </row>
    <row r="38" spans="1:15" ht="12.75" customHeight="1" x14ac:dyDescent="0.5">
      <c r="A38" s="7">
        <v>7</v>
      </c>
      <c r="B38" s="313"/>
      <c r="C38" s="131" t="e">
        <f t="shared" si="3"/>
        <v>#N/A</v>
      </c>
      <c r="D38" s="132" t="e">
        <f t="shared" si="4"/>
        <v>#N/A</v>
      </c>
      <c r="E38" s="133">
        <v>5</v>
      </c>
      <c r="F38" s="129"/>
      <c r="G38" s="313">
        <v>36</v>
      </c>
      <c r="H38" s="313"/>
      <c r="I38" s="314">
        <v>2.9247685185185186E-2</v>
      </c>
      <c r="J38" s="134"/>
      <c r="K38" s="135">
        <f t="shared" si="2"/>
        <v>7.3119212962962964E-3</v>
      </c>
      <c r="L38" s="23"/>
      <c r="M38" s="308" t="s">
        <v>122</v>
      </c>
    </row>
    <row r="39" spans="1:15" ht="12.75" customHeight="1" x14ac:dyDescent="0.5">
      <c r="A39" s="130">
        <v>8</v>
      </c>
      <c r="B39" s="313"/>
      <c r="C39" s="131" t="e">
        <f t="shared" si="3"/>
        <v>#N/A</v>
      </c>
      <c r="D39" s="132" t="e">
        <f t="shared" si="4"/>
        <v>#N/A</v>
      </c>
      <c r="E39" s="133">
        <v>5</v>
      </c>
      <c r="F39" s="129"/>
      <c r="G39" s="313">
        <v>37</v>
      </c>
      <c r="H39" s="313"/>
      <c r="I39" s="314">
        <v>2.9525462962962962E-2</v>
      </c>
      <c r="J39" s="134"/>
      <c r="K39" s="135">
        <f t="shared" si="2"/>
        <v>7.3813657407407404E-3</v>
      </c>
      <c r="L39" s="23"/>
      <c r="M39" s="308" t="s">
        <v>199</v>
      </c>
    </row>
    <row r="40" spans="1:15" ht="12.75" customHeight="1" x14ac:dyDescent="0.5">
      <c r="A40" s="176">
        <v>9</v>
      </c>
      <c r="B40" s="315"/>
      <c r="C40" s="136" t="e">
        <f t="shared" si="3"/>
        <v>#N/A</v>
      </c>
      <c r="D40" s="137" t="e">
        <f t="shared" si="4"/>
        <v>#N/A</v>
      </c>
      <c r="E40" s="178">
        <v>5</v>
      </c>
      <c r="F40" s="129"/>
      <c r="G40" s="313">
        <v>38</v>
      </c>
      <c r="H40" s="313"/>
      <c r="I40" s="314">
        <v>3.0046296296296297E-2</v>
      </c>
      <c r="J40" s="134"/>
      <c r="K40" s="135">
        <f t="shared" si="2"/>
        <v>7.5115740740740742E-3</v>
      </c>
      <c r="L40" s="23"/>
    </row>
    <row r="41" spans="1:15" ht="12.75" customHeight="1" x14ac:dyDescent="0.5">
      <c r="A41" s="130">
        <v>1</v>
      </c>
      <c r="B41" s="313"/>
      <c r="C41" s="131" t="e">
        <f t="shared" si="3"/>
        <v>#N/A</v>
      </c>
      <c r="D41" s="132" t="e">
        <f t="shared" si="4"/>
        <v>#N/A</v>
      </c>
      <c r="E41" s="133">
        <v>6</v>
      </c>
      <c r="F41" s="129"/>
      <c r="G41" s="313">
        <v>39</v>
      </c>
      <c r="H41" s="313"/>
      <c r="I41" s="314">
        <v>3.246527777777778E-2</v>
      </c>
      <c r="J41" s="134"/>
      <c r="K41" s="135">
        <f t="shared" si="2"/>
        <v>8.1163194444444451E-3</v>
      </c>
      <c r="L41" s="23"/>
    </row>
    <row r="42" spans="1:15" ht="12.75" customHeight="1" x14ac:dyDescent="0.5">
      <c r="A42" s="172">
        <v>1</v>
      </c>
      <c r="B42" s="311"/>
      <c r="C42" s="173" t="e">
        <f t="shared" si="3"/>
        <v>#N/A</v>
      </c>
      <c r="D42" s="174" t="e">
        <f t="shared" si="4"/>
        <v>#N/A</v>
      </c>
      <c r="E42" s="175">
        <v>7</v>
      </c>
      <c r="F42" s="129"/>
      <c r="G42" s="313">
        <v>40</v>
      </c>
      <c r="H42" s="313"/>
      <c r="I42" s="314">
        <v>3.4039351851851848E-2</v>
      </c>
      <c r="J42" s="134"/>
      <c r="K42" s="135">
        <f t="shared" si="2"/>
        <v>8.5098379629629621E-3</v>
      </c>
      <c r="L42" s="23"/>
    </row>
    <row r="43" spans="1:15" ht="12.75" customHeight="1" x14ac:dyDescent="0.5">
      <c r="A43" s="130">
        <v>2</v>
      </c>
      <c r="B43" s="313"/>
      <c r="C43" s="131" t="e">
        <f t="shared" si="3"/>
        <v>#N/A</v>
      </c>
      <c r="D43" s="132" t="e">
        <f t="shared" si="4"/>
        <v>#N/A</v>
      </c>
      <c r="E43" s="133">
        <v>7</v>
      </c>
      <c r="F43" s="129"/>
      <c r="G43" s="313">
        <v>41</v>
      </c>
      <c r="H43" s="313"/>
      <c r="I43" s="314">
        <v>3.4606481481481481E-2</v>
      </c>
      <c r="J43" s="134"/>
      <c r="K43" s="135">
        <f t="shared" si="2"/>
        <v>8.6516203703703703E-3</v>
      </c>
      <c r="L43" s="23"/>
    </row>
    <row r="44" spans="1:15" ht="12.75" customHeight="1" x14ac:dyDescent="0.5">
      <c r="A44" s="130">
        <v>3</v>
      </c>
      <c r="B44" s="313"/>
      <c r="C44" s="131" t="e">
        <f t="shared" si="3"/>
        <v>#N/A</v>
      </c>
      <c r="D44" s="132" t="e">
        <f t="shared" si="4"/>
        <v>#N/A</v>
      </c>
      <c r="E44" s="133">
        <v>7</v>
      </c>
      <c r="F44" s="129"/>
      <c r="G44" s="313">
        <v>42</v>
      </c>
      <c r="H44" s="313"/>
      <c r="I44" s="314">
        <v>3.6006944444444446E-2</v>
      </c>
      <c r="J44" s="134"/>
      <c r="K44" s="135">
        <f t="shared" si="2"/>
        <v>9.0017361111111114E-3</v>
      </c>
      <c r="L44" s="23"/>
    </row>
    <row r="45" spans="1:15" ht="12.75" customHeight="1" x14ac:dyDescent="0.5">
      <c r="A45" s="176">
        <v>4</v>
      </c>
      <c r="B45" s="315"/>
      <c r="C45" s="136" t="e">
        <f t="shared" si="3"/>
        <v>#N/A</v>
      </c>
      <c r="D45" s="137" t="e">
        <f t="shared" si="4"/>
        <v>#N/A</v>
      </c>
      <c r="E45" s="178">
        <v>7</v>
      </c>
      <c r="F45" s="129"/>
      <c r="G45" s="313">
        <v>43</v>
      </c>
      <c r="H45" s="313"/>
      <c r="I45" s="314">
        <v>3.8090277777777778E-2</v>
      </c>
      <c r="J45" s="134"/>
      <c r="K45" s="135">
        <f t="shared" si="2"/>
        <v>9.5225694444444446E-3</v>
      </c>
      <c r="L45" s="23"/>
    </row>
    <row r="46" spans="1:15" x14ac:dyDescent="0.4">
      <c r="F46" s="7"/>
      <c r="H46" s="21"/>
      <c r="I46" s="25"/>
      <c r="J46" s="121"/>
      <c r="K46" s="23"/>
      <c r="L46" s="23"/>
      <c r="N46" s="1"/>
      <c r="O46" s="25"/>
    </row>
    <row r="47" spans="1:15" x14ac:dyDescent="0.4">
      <c r="B47" s="21"/>
      <c r="C47" s="59"/>
      <c r="E47" s="1"/>
      <c r="F47" s="7"/>
      <c r="H47" s="21"/>
      <c r="I47" s="25"/>
      <c r="J47" s="121"/>
      <c r="K47" s="23"/>
      <c r="L47" s="23"/>
      <c r="N47" s="21"/>
      <c r="O47" s="25"/>
    </row>
    <row r="48" spans="1:15" x14ac:dyDescent="0.4">
      <c r="B48" s="1"/>
      <c r="C48" s="59"/>
      <c r="E48" s="1"/>
      <c r="F48" s="7"/>
      <c r="H48" s="1"/>
      <c r="I48" s="25"/>
      <c r="J48" s="121"/>
      <c r="K48" s="23"/>
      <c r="L48" s="23"/>
      <c r="N48" s="1"/>
      <c r="O48" s="25"/>
    </row>
    <row r="49" spans="2:15" x14ac:dyDescent="0.4">
      <c r="B49" s="1"/>
      <c r="C49" s="59"/>
      <c r="E49" s="1"/>
      <c r="F49" s="7"/>
      <c r="H49" s="1"/>
      <c r="I49" s="25"/>
      <c r="J49" s="121"/>
      <c r="K49" s="23"/>
      <c r="L49" s="23"/>
      <c r="N49" s="1"/>
      <c r="O49" s="25"/>
    </row>
    <row r="50" spans="2:15" x14ac:dyDescent="0.4">
      <c r="B50" s="1"/>
      <c r="C50" s="59"/>
      <c r="E50" s="1"/>
      <c r="F50" s="7"/>
      <c r="H50" s="1"/>
      <c r="I50" s="25"/>
      <c r="J50" s="121"/>
      <c r="K50" s="23"/>
      <c r="L50" s="23"/>
      <c r="N50" s="1"/>
      <c r="O50" s="25"/>
    </row>
    <row r="51" spans="2:15" x14ac:dyDescent="0.4">
      <c r="B51" s="1"/>
      <c r="C51" s="59"/>
      <c r="E51" s="1"/>
      <c r="F51" s="1"/>
      <c r="H51" s="1"/>
      <c r="I51" s="25"/>
      <c r="J51" s="121"/>
      <c r="K51" s="23"/>
      <c r="L51" s="23"/>
      <c r="N51" s="1"/>
      <c r="O51" s="25"/>
    </row>
    <row r="52" spans="2:15" x14ac:dyDescent="0.4">
      <c r="B52" s="21"/>
      <c r="C52" s="59"/>
      <c r="E52" s="1"/>
      <c r="F52" s="1"/>
      <c r="H52" s="21"/>
      <c r="I52" s="25"/>
      <c r="J52" s="121"/>
      <c r="K52" s="23"/>
      <c r="L52" s="23"/>
      <c r="N52" s="21"/>
      <c r="O52" s="25"/>
    </row>
    <row r="53" spans="2:15" x14ac:dyDescent="0.4">
      <c r="B53" s="1"/>
      <c r="C53" s="59"/>
      <c r="E53" s="1"/>
      <c r="F53" s="1"/>
      <c r="H53" s="1"/>
      <c r="I53" s="25"/>
      <c r="J53" s="121"/>
      <c r="K53" s="23"/>
      <c r="L53" s="23"/>
      <c r="N53" s="1"/>
      <c r="O53" s="25"/>
    </row>
    <row r="54" spans="2:15" x14ac:dyDescent="0.4">
      <c r="B54" s="1"/>
      <c r="C54" s="59"/>
      <c r="E54" s="1"/>
      <c r="F54" s="1"/>
      <c r="H54" s="1"/>
      <c r="I54" s="25"/>
      <c r="J54" s="121"/>
      <c r="K54" s="23"/>
      <c r="L54" s="23"/>
      <c r="N54" s="21"/>
      <c r="O54" s="25"/>
    </row>
    <row r="55" spans="2:15" x14ac:dyDescent="0.4">
      <c r="B55" s="1"/>
      <c r="C55" s="59"/>
      <c r="E55" s="1"/>
      <c r="F55" s="1"/>
      <c r="H55" s="1"/>
      <c r="I55" s="25"/>
      <c r="J55" s="121"/>
      <c r="K55" s="23"/>
      <c r="L55" s="23"/>
      <c r="N55" s="1"/>
      <c r="O55" s="25"/>
    </row>
    <row r="56" spans="2:15" x14ac:dyDescent="0.4">
      <c r="B56" s="21"/>
      <c r="C56" s="59"/>
      <c r="E56" s="1"/>
      <c r="F56" s="1"/>
      <c r="H56" s="21"/>
      <c r="I56" s="25"/>
      <c r="J56" s="121"/>
      <c r="K56" s="23"/>
      <c r="L56" s="23"/>
      <c r="N56" s="1"/>
      <c r="O56" s="25"/>
    </row>
    <row r="57" spans="2:15" x14ac:dyDescent="0.4">
      <c r="B57" s="21"/>
      <c r="C57" s="59"/>
      <c r="E57" s="1"/>
      <c r="F57" s="1"/>
      <c r="H57" s="21"/>
      <c r="I57" s="25"/>
      <c r="J57" s="121"/>
      <c r="K57" s="23"/>
      <c r="L57" s="23"/>
      <c r="N57" s="1"/>
      <c r="O57" s="25"/>
    </row>
    <row r="58" spans="2:15" x14ac:dyDescent="0.4">
      <c r="B58" s="21"/>
      <c r="C58" s="59"/>
      <c r="E58" s="1"/>
      <c r="F58" s="1"/>
      <c r="H58" s="21"/>
      <c r="I58" s="25"/>
      <c r="J58" s="121"/>
      <c r="K58" s="23"/>
      <c r="L58" s="23"/>
      <c r="N58" s="1"/>
      <c r="O58" s="25"/>
    </row>
    <row r="59" spans="2:15" x14ac:dyDescent="0.4">
      <c r="B59" s="21"/>
      <c r="C59" s="59"/>
      <c r="E59" s="1"/>
      <c r="F59" s="1"/>
      <c r="H59" s="21"/>
      <c r="I59" s="25"/>
      <c r="J59" s="121"/>
      <c r="K59" s="23"/>
      <c r="L59" s="23"/>
      <c r="N59" s="21"/>
      <c r="O59" s="25"/>
    </row>
    <row r="60" spans="2:15" x14ac:dyDescent="0.4">
      <c r="E60" s="1"/>
      <c r="F60" s="1"/>
      <c r="I60" s="25"/>
      <c r="J60" s="121"/>
      <c r="K60" s="23"/>
      <c r="L60" s="23"/>
      <c r="N60" s="1"/>
      <c r="O60" s="25"/>
    </row>
    <row r="61" spans="2:15" x14ac:dyDescent="0.4">
      <c r="B61" s="21"/>
      <c r="C61" s="59"/>
      <c r="E61" s="12"/>
      <c r="F61" s="12"/>
      <c r="H61" s="21"/>
      <c r="I61" s="25"/>
      <c r="J61" s="121"/>
      <c r="K61" s="23"/>
      <c r="L61" s="23"/>
      <c r="N61" s="21"/>
      <c r="O61" s="25"/>
    </row>
    <row r="63" spans="2:15" x14ac:dyDescent="0.4">
      <c r="B63"/>
      <c r="H63"/>
    </row>
    <row r="64" spans="2:15" x14ac:dyDescent="0.4">
      <c r="B64"/>
      <c r="H64"/>
    </row>
    <row r="65" spans="2:8" x14ac:dyDescent="0.4">
      <c r="B65"/>
      <c r="H65"/>
    </row>
    <row r="66" spans="2:8" x14ac:dyDescent="0.4">
      <c r="B66"/>
      <c r="H66"/>
    </row>
    <row r="67" spans="2:8" x14ac:dyDescent="0.4">
      <c r="B67"/>
      <c r="H67"/>
    </row>
    <row r="68" spans="2:8" x14ac:dyDescent="0.4">
      <c r="B68"/>
      <c r="H68"/>
    </row>
    <row r="69" spans="2:8" x14ac:dyDescent="0.4">
      <c r="B69"/>
      <c r="H69"/>
    </row>
    <row r="70" spans="2:8" x14ac:dyDescent="0.4">
      <c r="B70"/>
      <c r="H70"/>
    </row>
    <row r="71" spans="2:8" x14ac:dyDescent="0.4">
      <c r="B71"/>
      <c r="H71"/>
    </row>
    <row r="72" spans="2:8" x14ac:dyDescent="0.4">
      <c r="B72"/>
      <c r="H72"/>
    </row>
    <row r="73" spans="2:8" x14ac:dyDescent="0.4">
      <c r="B73"/>
      <c r="H73"/>
    </row>
    <row r="74" spans="2:8" x14ac:dyDescent="0.4">
      <c r="B74"/>
      <c r="H74"/>
    </row>
    <row r="75" spans="2:8" x14ac:dyDescent="0.4">
      <c r="B75"/>
      <c r="H75"/>
    </row>
    <row r="76" spans="2:8" x14ac:dyDescent="0.4">
      <c r="B76"/>
      <c r="H76"/>
    </row>
    <row r="77" spans="2:8" x14ac:dyDescent="0.4">
      <c r="B77"/>
      <c r="H77"/>
    </row>
    <row r="78" spans="2:8" x14ac:dyDescent="0.4">
      <c r="B78"/>
      <c r="H78"/>
    </row>
    <row r="79" spans="2:8" x14ac:dyDescent="0.4">
      <c r="B79"/>
      <c r="H79"/>
    </row>
    <row r="80" spans="2:8" x14ac:dyDescent="0.4">
      <c r="B80"/>
      <c r="H80"/>
    </row>
    <row r="81" spans="2:8" x14ac:dyDescent="0.4">
      <c r="B81"/>
      <c r="H81"/>
    </row>
    <row r="82" spans="2:8" x14ac:dyDescent="0.4">
      <c r="B82" s="3"/>
      <c r="H82" s="3"/>
    </row>
    <row r="83" spans="2:8" x14ac:dyDescent="0.4">
      <c r="B83"/>
      <c r="H83"/>
    </row>
    <row r="84" spans="2:8" x14ac:dyDescent="0.4">
      <c r="B84"/>
      <c r="H84"/>
    </row>
    <row r="85" spans="2:8" x14ac:dyDescent="0.4">
      <c r="B85"/>
      <c r="H85"/>
    </row>
    <row r="86" spans="2:8" x14ac:dyDescent="0.4">
      <c r="B86"/>
      <c r="H86"/>
    </row>
    <row r="87" spans="2:8" x14ac:dyDescent="0.4">
      <c r="B87"/>
      <c r="H87"/>
    </row>
    <row r="88" spans="2:8" x14ac:dyDescent="0.4">
      <c r="B88"/>
      <c r="H88"/>
    </row>
    <row r="89" spans="2:8" x14ac:dyDescent="0.4">
      <c r="B89"/>
    </row>
    <row r="90" spans="2:8" x14ac:dyDescent="0.4">
      <c r="B90"/>
    </row>
    <row r="91" spans="2:8" x14ac:dyDescent="0.4">
      <c r="B91"/>
    </row>
    <row r="92" spans="2:8" x14ac:dyDescent="0.4">
      <c r="B92"/>
    </row>
    <row r="93" spans="2:8" x14ac:dyDescent="0.4">
      <c r="B93"/>
    </row>
    <row r="94" spans="2:8" x14ac:dyDescent="0.4">
      <c r="B94"/>
    </row>
    <row r="95" spans="2:8" x14ac:dyDescent="0.4">
      <c r="B95"/>
    </row>
    <row r="96" spans="2:8" x14ac:dyDescent="0.4">
      <c r="B96"/>
    </row>
  </sheetData>
  <mergeCells count="1">
    <mergeCell ref="A1:E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O106"/>
  <sheetViews>
    <sheetView showGridLines="0" zoomScaleNormal="100" workbookViewId="0">
      <selection activeCell="H3" sqref="H3:H56"/>
    </sheetView>
  </sheetViews>
  <sheetFormatPr defaultColWidth="13.5859375" defaultRowHeight="12.7" x14ac:dyDescent="0.4"/>
  <cols>
    <col min="1" max="1" width="4.46875" style="7" customWidth="1"/>
    <col min="2" max="2" width="19.52734375" style="8" bestFit="1" customWidth="1"/>
    <col min="3" max="3" width="8.9375" style="9" customWidth="1"/>
    <col min="4" max="4" width="6.17578125" style="7" bestFit="1" customWidth="1"/>
    <col min="5" max="5" width="3.41015625" style="10" bestFit="1" customWidth="1"/>
    <col min="6" max="6" width="2.41015625" style="10" customWidth="1"/>
    <col min="7" max="7" width="5.41015625" style="7" bestFit="1" customWidth="1"/>
    <col min="8" max="8" width="18.8203125" style="8" bestFit="1" customWidth="1"/>
    <col min="9" max="9" width="8.5859375" style="11" customWidth="1"/>
    <col min="10" max="10" width="6.17578125" style="7" bestFit="1" customWidth="1"/>
    <col min="11" max="11" width="8.05859375" style="12" customWidth="1"/>
    <col min="12" max="12" width="3.17578125" style="12" customWidth="1"/>
    <col min="13" max="13" width="3.9375" style="8" bestFit="1" customWidth="1"/>
    <col min="14" max="14" width="18.3515625" style="8" bestFit="1" customWidth="1"/>
    <col min="15" max="15" width="8.5859375" style="8" customWidth="1"/>
    <col min="16" max="16" width="3.05859375" style="8" customWidth="1"/>
    <col min="17" max="16384" width="13.5859375" style="8"/>
  </cols>
  <sheetData>
    <row r="1" spans="1:15" s="5" customFormat="1" ht="19.5" customHeight="1" x14ac:dyDescent="0.4">
      <c r="A1" s="344" t="s">
        <v>311</v>
      </c>
      <c r="B1" s="323"/>
      <c r="C1" s="338"/>
      <c r="D1" s="323"/>
      <c r="E1" s="323"/>
      <c r="F1" s="20"/>
      <c r="G1" s="4">
        <v>5</v>
      </c>
      <c r="H1" s="26" t="s">
        <v>146</v>
      </c>
      <c r="I1" s="352"/>
      <c r="J1" s="20"/>
      <c r="L1" s="4"/>
    </row>
    <row r="2" spans="1:15" s="7" customFormat="1" ht="25.35" x14ac:dyDescent="0.4">
      <c r="A2" s="188" t="s">
        <v>5</v>
      </c>
      <c r="B2" s="189" t="s">
        <v>6</v>
      </c>
      <c r="C2" s="190" t="s">
        <v>0</v>
      </c>
      <c r="D2" s="191" t="s">
        <v>1</v>
      </c>
      <c r="E2" s="192" t="s">
        <v>41</v>
      </c>
      <c r="F2" s="193"/>
      <c r="G2" s="194" t="s">
        <v>5</v>
      </c>
      <c r="H2" s="195" t="s">
        <v>97</v>
      </c>
      <c r="I2" s="195" t="s">
        <v>0</v>
      </c>
      <c r="J2" s="194" t="s">
        <v>1</v>
      </c>
      <c r="K2" s="195" t="s">
        <v>42</v>
      </c>
      <c r="L2" s="22"/>
      <c r="M2" s="48" t="s">
        <v>5</v>
      </c>
      <c r="N2" s="48" t="s">
        <v>145</v>
      </c>
      <c r="O2" s="49" t="s">
        <v>0</v>
      </c>
    </row>
    <row r="3" spans="1:15" ht="12.75" customHeight="1" x14ac:dyDescent="0.4">
      <c r="A3" s="182">
        <v>1</v>
      </c>
      <c r="B3" s="329"/>
      <c r="C3" s="339" t="e">
        <f t="shared" ref="C3:C34" si="0">VLOOKUP($B3,$H$2:$J$80,2,FALSE)</f>
        <v>#N/A</v>
      </c>
      <c r="D3" s="196" t="e">
        <f t="shared" ref="D3:D34" si="1">VLOOKUP($B3,$H$2:$J$80,3,FALSE)</f>
        <v>#N/A</v>
      </c>
      <c r="E3" s="456">
        <v>1</v>
      </c>
      <c r="F3" s="197"/>
      <c r="G3" s="182">
        <v>1</v>
      </c>
      <c r="H3" s="327"/>
      <c r="I3" s="324" t="s">
        <v>201</v>
      </c>
      <c r="J3" s="198"/>
      <c r="K3" s="199">
        <f t="shared" ref="K3:K34" si="2">I3/G$1</f>
        <v>4.3657407407407412E-3</v>
      </c>
      <c r="L3" s="23"/>
      <c r="M3" s="200">
        <v>1</v>
      </c>
      <c r="N3" s="183" t="s">
        <v>162</v>
      </c>
      <c r="O3" s="348" t="s">
        <v>203</v>
      </c>
    </row>
    <row r="4" spans="1:15" x14ac:dyDescent="0.4">
      <c r="A4" s="180">
        <v>2</v>
      </c>
      <c r="B4" s="2"/>
      <c r="C4" s="340" t="e">
        <f t="shared" si="0"/>
        <v>#N/A</v>
      </c>
      <c r="D4" s="201" t="e">
        <f t="shared" si="1"/>
        <v>#N/A</v>
      </c>
      <c r="E4" s="452"/>
      <c r="F4" s="202"/>
      <c r="G4" s="180">
        <v>2</v>
      </c>
      <c r="H4" s="168"/>
      <c r="I4" s="325" t="s">
        <v>202</v>
      </c>
      <c r="J4" s="203"/>
      <c r="K4" s="204">
        <f t="shared" si="2"/>
        <v>4.4444444444444444E-3</v>
      </c>
      <c r="L4" s="23"/>
      <c r="M4" s="185">
        <v>2</v>
      </c>
      <c r="N4" s="184" t="s">
        <v>118</v>
      </c>
      <c r="O4" s="349" t="s">
        <v>208</v>
      </c>
    </row>
    <row r="5" spans="1:15" x14ac:dyDescent="0.4">
      <c r="A5" s="180">
        <v>3</v>
      </c>
      <c r="B5" s="2"/>
      <c r="C5" s="340" t="e">
        <f t="shared" si="0"/>
        <v>#N/A</v>
      </c>
      <c r="D5" s="201" t="e">
        <f t="shared" si="1"/>
        <v>#N/A</v>
      </c>
      <c r="E5" s="452"/>
      <c r="F5" s="202"/>
      <c r="G5" s="180">
        <v>3</v>
      </c>
      <c r="H5" s="168"/>
      <c r="I5" s="325" t="s">
        <v>203</v>
      </c>
      <c r="J5" s="203"/>
      <c r="K5" s="204">
        <f t="shared" si="2"/>
        <v>4.6342592592592598E-3</v>
      </c>
      <c r="L5" s="23"/>
      <c r="M5" s="185">
        <v>3</v>
      </c>
      <c r="N5" s="184" t="s">
        <v>250</v>
      </c>
      <c r="O5" s="349" t="s">
        <v>211</v>
      </c>
    </row>
    <row r="6" spans="1:15" ht="14.35" x14ac:dyDescent="0.5">
      <c r="A6" s="180">
        <v>4</v>
      </c>
      <c r="B6" s="328"/>
      <c r="C6" s="340" t="e">
        <f t="shared" si="0"/>
        <v>#N/A</v>
      </c>
      <c r="D6" s="201" t="e">
        <f t="shared" si="1"/>
        <v>#N/A</v>
      </c>
      <c r="E6" s="452"/>
      <c r="F6" s="202"/>
      <c r="G6" s="180">
        <v>4</v>
      </c>
      <c r="H6" s="168"/>
      <c r="I6" s="325" t="s">
        <v>204</v>
      </c>
      <c r="J6" s="203"/>
      <c r="K6" s="204">
        <f t="shared" si="2"/>
        <v>4.6874999999999998E-3</v>
      </c>
      <c r="L6" s="23"/>
      <c r="M6" s="185">
        <v>4</v>
      </c>
      <c r="N6" s="184" t="s">
        <v>158</v>
      </c>
      <c r="O6" s="349" t="s">
        <v>217</v>
      </c>
    </row>
    <row r="7" spans="1:15" ht="14.35" x14ac:dyDescent="0.5">
      <c r="A7" s="180">
        <v>5</v>
      </c>
      <c r="B7" s="2"/>
      <c r="C7" s="340" t="e">
        <f t="shared" si="0"/>
        <v>#N/A</v>
      </c>
      <c r="D7" s="201" t="e">
        <f t="shared" si="1"/>
        <v>#N/A</v>
      </c>
      <c r="E7" s="452"/>
      <c r="F7" s="202"/>
      <c r="G7" s="180">
        <v>5</v>
      </c>
      <c r="H7" s="313"/>
      <c r="I7" s="325" t="s">
        <v>205</v>
      </c>
      <c r="J7" s="203"/>
      <c r="K7" s="204">
        <f t="shared" si="2"/>
        <v>4.8101851851851856E-3</v>
      </c>
      <c r="L7" s="23"/>
      <c r="M7" s="185">
        <v>5</v>
      </c>
      <c r="N7" s="184" t="s">
        <v>81</v>
      </c>
      <c r="O7" s="349" t="s">
        <v>218</v>
      </c>
    </row>
    <row r="8" spans="1:15" ht="14.35" x14ac:dyDescent="0.5">
      <c r="A8" s="180">
        <v>6</v>
      </c>
      <c r="B8" s="328"/>
      <c r="C8" s="340" t="e">
        <f t="shared" si="0"/>
        <v>#N/A</v>
      </c>
      <c r="D8" s="201" t="e">
        <f t="shared" si="1"/>
        <v>#N/A</v>
      </c>
      <c r="E8" s="452"/>
      <c r="F8" s="202"/>
      <c r="G8" s="180">
        <v>6</v>
      </c>
      <c r="H8" s="168"/>
      <c r="I8" s="325" t="s">
        <v>206</v>
      </c>
      <c r="J8" s="203"/>
      <c r="K8" s="204">
        <f t="shared" si="2"/>
        <v>4.8425925925925928E-3</v>
      </c>
      <c r="L8" s="23"/>
      <c r="M8" s="185">
        <v>6</v>
      </c>
      <c r="N8" s="184" t="s">
        <v>253</v>
      </c>
      <c r="O8" s="349" t="s">
        <v>220</v>
      </c>
    </row>
    <row r="9" spans="1:15" ht="14.35" x14ac:dyDescent="0.5">
      <c r="A9" s="180">
        <v>7</v>
      </c>
      <c r="B9" s="328"/>
      <c r="C9" s="340" t="e">
        <f t="shared" si="0"/>
        <v>#N/A</v>
      </c>
      <c r="D9" s="201" t="e">
        <f t="shared" si="1"/>
        <v>#N/A</v>
      </c>
      <c r="E9" s="452"/>
      <c r="F9" s="202"/>
      <c r="G9" s="180">
        <v>7</v>
      </c>
      <c r="H9" s="313"/>
      <c r="I9" s="325" t="s">
        <v>207</v>
      </c>
      <c r="J9" s="203"/>
      <c r="K9" s="204">
        <f t="shared" si="2"/>
        <v>4.8564814814814816E-3</v>
      </c>
      <c r="L9" s="23"/>
      <c r="M9" s="185">
        <v>7</v>
      </c>
      <c r="N9" s="184" t="s">
        <v>161</v>
      </c>
      <c r="O9" s="349" t="s">
        <v>222</v>
      </c>
    </row>
    <row r="10" spans="1:15" ht="14.35" x14ac:dyDescent="0.5">
      <c r="A10" s="180">
        <v>8</v>
      </c>
      <c r="B10" s="2"/>
      <c r="C10" s="340" t="e">
        <f t="shared" si="0"/>
        <v>#N/A</v>
      </c>
      <c r="D10" s="201" t="e">
        <f t="shared" si="1"/>
        <v>#N/A</v>
      </c>
      <c r="E10" s="453"/>
      <c r="F10" s="205"/>
      <c r="G10" s="180">
        <v>8</v>
      </c>
      <c r="H10" s="313"/>
      <c r="I10" s="325" t="s">
        <v>208</v>
      </c>
      <c r="J10" s="203"/>
      <c r="K10" s="204">
        <f t="shared" si="2"/>
        <v>4.944444444444444E-3</v>
      </c>
      <c r="L10" s="23"/>
      <c r="M10" s="185">
        <v>8</v>
      </c>
      <c r="N10" s="184" t="s">
        <v>61</v>
      </c>
      <c r="O10" s="349" t="s">
        <v>224</v>
      </c>
    </row>
    <row r="11" spans="1:15" ht="12.75" customHeight="1" x14ac:dyDescent="0.4">
      <c r="A11" s="182">
        <v>1</v>
      </c>
      <c r="B11" s="329"/>
      <c r="C11" s="339" t="e">
        <f t="shared" si="0"/>
        <v>#N/A</v>
      </c>
      <c r="D11" s="196" t="e">
        <f t="shared" si="1"/>
        <v>#N/A</v>
      </c>
      <c r="E11" s="451">
        <v>2</v>
      </c>
      <c r="F11" s="202"/>
      <c r="G11" s="180">
        <v>9</v>
      </c>
      <c r="H11" s="168"/>
      <c r="I11" s="325" t="s">
        <v>209</v>
      </c>
      <c r="J11" s="203"/>
      <c r="K11" s="204">
        <f t="shared" si="2"/>
        <v>5.0625000000000002E-3</v>
      </c>
      <c r="L11" s="23"/>
      <c r="M11" s="185">
        <v>9</v>
      </c>
      <c r="N11" s="184" t="s">
        <v>92</v>
      </c>
      <c r="O11" s="349" t="s">
        <v>225</v>
      </c>
    </row>
    <row r="12" spans="1:15" ht="14.35" x14ac:dyDescent="0.5">
      <c r="A12" s="180">
        <v>2</v>
      </c>
      <c r="B12" s="328"/>
      <c r="C12" s="340" t="e">
        <f t="shared" si="0"/>
        <v>#N/A</v>
      </c>
      <c r="D12" s="201" t="e">
        <f t="shared" si="1"/>
        <v>#N/A</v>
      </c>
      <c r="E12" s="452"/>
      <c r="F12" s="202"/>
      <c r="G12" s="180">
        <v>10</v>
      </c>
      <c r="H12" s="313"/>
      <c r="I12" s="325" t="s">
        <v>210</v>
      </c>
      <c r="J12" s="203"/>
      <c r="K12" s="204">
        <f t="shared" si="2"/>
        <v>5.2222222222222227E-3</v>
      </c>
      <c r="L12" s="23"/>
      <c r="M12" s="185">
        <v>10</v>
      </c>
      <c r="N12" s="184" t="s">
        <v>180</v>
      </c>
      <c r="O12" s="349" t="s">
        <v>226</v>
      </c>
    </row>
    <row r="13" spans="1:15" ht="14.35" x14ac:dyDescent="0.5">
      <c r="A13" s="180">
        <v>3</v>
      </c>
      <c r="B13" s="2"/>
      <c r="C13" s="340" t="e">
        <f t="shared" si="0"/>
        <v>#N/A</v>
      </c>
      <c r="D13" s="201" t="e">
        <f t="shared" si="1"/>
        <v>#N/A</v>
      </c>
      <c r="E13" s="452"/>
      <c r="F13" s="202"/>
      <c r="G13" s="180">
        <v>11</v>
      </c>
      <c r="H13" s="313"/>
      <c r="I13" s="325" t="s">
        <v>211</v>
      </c>
      <c r="J13" s="203"/>
      <c r="K13" s="204">
        <f t="shared" si="2"/>
        <v>5.2245370370370371E-3</v>
      </c>
      <c r="L13" s="23"/>
      <c r="M13" s="185">
        <v>11</v>
      </c>
      <c r="N13" s="184" t="s">
        <v>23</v>
      </c>
      <c r="O13" s="349" t="s">
        <v>227</v>
      </c>
    </row>
    <row r="14" spans="1:15" x14ac:dyDescent="0.4">
      <c r="A14" s="180">
        <v>4</v>
      </c>
      <c r="B14" s="2"/>
      <c r="C14" s="340" t="e">
        <f t="shared" si="0"/>
        <v>#N/A</v>
      </c>
      <c r="D14" s="201" t="e">
        <f t="shared" si="1"/>
        <v>#N/A</v>
      </c>
      <c r="E14" s="452"/>
      <c r="F14" s="202"/>
      <c r="G14" s="180">
        <v>12</v>
      </c>
      <c r="H14" s="2"/>
      <c r="I14" s="325" t="s">
        <v>212</v>
      </c>
      <c r="J14" s="203"/>
      <c r="K14" s="204">
        <f t="shared" si="2"/>
        <v>5.3495370370370372E-3</v>
      </c>
      <c r="L14" s="23"/>
      <c r="M14" s="185">
        <v>12</v>
      </c>
      <c r="N14" s="184" t="s">
        <v>11</v>
      </c>
      <c r="O14" s="349" t="s">
        <v>228</v>
      </c>
    </row>
    <row r="15" spans="1:15" x14ac:dyDescent="0.4">
      <c r="A15" s="180">
        <v>5</v>
      </c>
      <c r="B15" s="2"/>
      <c r="C15" s="340" t="e">
        <f t="shared" si="0"/>
        <v>#N/A</v>
      </c>
      <c r="D15" s="201" t="e">
        <f t="shared" si="1"/>
        <v>#N/A</v>
      </c>
      <c r="E15" s="452"/>
      <c r="F15" s="202"/>
      <c r="G15" s="180">
        <v>13</v>
      </c>
      <c r="H15" s="2"/>
      <c r="I15" s="325" t="s">
        <v>213</v>
      </c>
      <c r="J15" s="203"/>
      <c r="K15" s="204">
        <f t="shared" si="2"/>
        <v>5.4467592592592597E-3</v>
      </c>
      <c r="L15" s="23"/>
      <c r="M15" s="185">
        <v>13</v>
      </c>
      <c r="N15" s="184" t="s">
        <v>46</v>
      </c>
      <c r="O15" s="349" t="s">
        <v>229</v>
      </c>
    </row>
    <row r="16" spans="1:15" ht="14.35" x14ac:dyDescent="0.5">
      <c r="A16" s="181">
        <v>6</v>
      </c>
      <c r="B16" s="330"/>
      <c r="C16" s="341" t="e">
        <f t="shared" si="0"/>
        <v>#N/A</v>
      </c>
      <c r="D16" s="210" t="e">
        <f t="shared" si="1"/>
        <v>#N/A</v>
      </c>
      <c r="E16" s="453"/>
      <c r="F16" s="205"/>
      <c r="G16" s="180">
        <v>14</v>
      </c>
      <c r="H16" s="2"/>
      <c r="I16" s="325" t="s">
        <v>214</v>
      </c>
      <c r="J16" s="203"/>
      <c r="K16" s="204">
        <f t="shared" si="2"/>
        <v>5.541666666666667E-3</v>
      </c>
      <c r="L16" s="23"/>
      <c r="M16" s="185">
        <v>14</v>
      </c>
      <c r="N16" s="184" t="s">
        <v>75</v>
      </c>
      <c r="O16" s="349" t="s">
        <v>230</v>
      </c>
    </row>
    <row r="17" spans="1:15" ht="14.35" x14ac:dyDescent="0.5">
      <c r="A17" s="182">
        <v>1</v>
      </c>
      <c r="B17" s="331"/>
      <c r="C17" s="339" t="e">
        <f t="shared" si="0"/>
        <v>#N/A</v>
      </c>
      <c r="D17" s="196" t="e">
        <f t="shared" si="1"/>
        <v>#N/A</v>
      </c>
      <c r="E17" s="451">
        <v>3</v>
      </c>
      <c r="F17" s="202"/>
      <c r="G17" s="180">
        <v>15</v>
      </c>
      <c r="H17" s="328"/>
      <c r="I17" s="325" t="s">
        <v>215</v>
      </c>
      <c r="J17" s="203"/>
      <c r="K17" s="204">
        <f t="shared" si="2"/>
        <v>5.7175925925925927E-3</v>
      </c>
      <c r="L17" s="23"/>
      <c r="M17" s="185">
        <v>15</v>
      </c>
      <c r="N17" s="184" t="s">
        <v>19</v>
      </c>
      <c r="O17" s="349" t="s">
        <v>231</v>
      </c>
    </row>
    <row r="18" spans="1:15" ht="14.35" x14ac:dyDescent="0.5">
      <c r="A18" s="180">
        <v>2</v>
      </c>
      <c r="B18" s="2"/>
      <c r="C18" s="340" t="e">
        <f t="shared" si="0"/>
        <v>#N/A</v>
      </c>
      <c r="D18" s="201" t="e">
        <f t="shared" si="1"/>
        <v>#N/A</v>
      </c>
      <c r="E18" s="452"/>
      <c r="F18" s="202"/>
      <c r="G18" s="180">
        <v>16</v>
      </c>
      <c r="H18" s="328"/>
      <c r="I18" s="325" t="s">
        <v>216</v>
      </c>
      <c r="J18" s="203"/>
      <c r="K18" s="204">
        <f t="shared" si="2"/>
        <v>5.7384259259259263E-3</v>
      </c>
      <c r="L18" s="23"/>
      <c r="M18" s="185">
        <v>16</v>
      </c>
      <c r="N18" s="184" t="s">
        <v>164</v>
      </c>
      <c r="O18" s="349" t="s">
        <v>232</v>
      </c>
    </row>
    <row r="19" spans="1:15" ht="14.35" x14ac:dyDescent="0.5">
      <c r="A19" s="180">
        <v>3</v>
      </c>
      <c r="B19" s="2"/>
      <c r="C19" s="340" t="e">
        <f t="shared" si="0"/>
        <v>#N/A</v>
      </c>
      <c r="D19" s="201" t="e">
        <f t="shared" si="1"/>
        <v>#N/A</v>
      </c>
      <c r="E19" s="452"/>
      <c r="F19" s="202"/>
      <c r="G19" s="180">
        <v>17</v>
      </c>
      <c r="H19" s="328"/>
      <c r="I19" s="325" t="s">
        <v>217</v>
      </c>
      <c r="J19" s="203"/>
      <c r="K19" s="204">
        <f t="shared" si="2"/>
        <v>5.789351851851852E-3</v>
      </c>
      <c r="L19" s="23"/>
      <c r="M19" s="185">
        <v>17</v>
      </c>
      <c r="N19" s="184" t="s">
        <v>86</v>
      </c>
      <c r="O19" s="349" t="s">
        <v>234</v>
      </c>
    </row>
    <row r="20" spans="1:15" ht="14.35" x14ac:dyDescent="0.5">
      <c r="A20" s="180">
        <v>4</v>
      </c>
      <c r="B20" s="328"/>
      <c r="C20" s="340" t="e">
        <f t="shared" si="0"/>
        <v>#N/A</v>
      </c>
      <c r="D20" s="201" t="e">
        <f t="shared" si="1"/>
        <v>#N/A</v>
      </c>
      <c r="E20" s="452"/>
      <c r="F20" s="206"/>
      <c r="G20" s="180">
        <v>18</v>
      </c>
      <c r="H20" s="328"/>
      <c r="I20" s="325" t="s">
        <v>218</v>
      </c>
      <c r="J20" s="203"/>
      <c r="K20" s="204">
        <f t="shared" si="2"/>
        <v>5.8495370370370368E-3</v>
      </c>
      <c r="L20" s="23"/>
      <c r="M20" s="185">
        <v>18</v>
      </c>
      <c r="N20" s="184" t="s">
        <v>141</v>
      </c>
      <c r="O20" s="349" t="s">
        <v>238</v>
      </c>
    </row>
    <row r="21" spans="1:15" ht="14.35" x14ac:dyDescent="0.5">
      <c r="A21" s="180">
        <v>5</v>
      </c>
      <c r="B21" s="328"/>
      <c r="C21" s="340" t="e">
        <f t="shared" si="0"/>
        <v>#N/A</v>
      </c>
      <c r="D21" s="201" t="e">
        <f t="shared" si="1"/>
        <v>#N/A</v>
      </c>
      <c r="E21" s="452"/>
      <c r="F21" s="207"/>
      <c r="G21" s="180">
        <v>19</v>
      </c>
      <c r="H21" s="2"/>
      <c r="I21" s="325" t="s">
        <v>219</v>
      </c>
      <c r="J21" s="203"/>
      <c r="K21" s="204">
        <f t="shared" si="2"/>
        <v>5.8819444444444448E-3</v>
      </c>
      <c r="L21" s="23"/>
      <c r="M21" s="185">
        <v>19</v>
      </c>
      <c r="N21" s="184" t="s">
        <v>13</v>
      </c>
      <c r="O21" s="349" t="s">
        <v>241</v>
      </c>
    </row>
    <row r="22" spans="1:15" ht="12.75" customHeight="1" x14ac:dyDescent="0.5">
      <c r="A22" s="180">
        <v>6</v>
      </c>
      <c r="B22" s="328"/>
      <c r="C22" s="340" t="e">
        <f t="shared" si="0"/>
        <v>#N/A</v>
      </c>
      <c r="D22" s="201" t="e">
        <f t="shared" si="1"/>
        <v>#N/A</v>
      </c>
      <c r="E22" s="452"/>
      <c r="F22" s="207"/>
      <c r="G22" s="180">
        <v>20</v>
      </c>
      <c r="H22" s="2"/>
      <c r="I22" s="325" t="s">
        <v>220</v>
      </c>
      <c r="J22" s="203"/>
      <c r="K22" s="204">
        <f t="shared" si="2"/>
        <v>5.9398148148148153E-3</v>
      </c>
      <c r="L22" s="23"/>
      <c r="M22" s="185">
        <v>20</v>
      </c>
      <c r="N22" s="184" t="s">
        <v>177</v>
      </c>
      <c r="O22" s="349" t="s">
        <v>242</v>
      </c>
    </row>
    <row r="23" spans="1:15" ht="14.35" x14ac:dyDescent="0.5">
      <c r="A23" s="180">
        <v>7</v>
      </c>
      <c r="B23" s="328"/>
      <c r="C23" s="340" t="e">
        <f t="shared" si="0"/>
        <v>#N/A</v>
      </c>
      <c r="D23" s="201" t="e">
        <f t="shared" si="1"/>
        <v>#N/A</v>
      </c>
      <c r="E23" s="452"/>
      <c r="F23" s="207"/>
      <c r="G23" s="180">
        <v>21</v>
      </c>
      <c r="H23" s="328"/>
      <c r="I23" s="325" t="s">
        <v>221</v>
      </c>
      <c r="J23" s="203"/>
      <c r="K23" s="204">
        <f t="shared" si="2"/>
        <v>5.9745370370370369E-3</v>
      </c>
      <c r="L23" s="23"/>
      <c r="M23" s="185">
        <v>21</v>
      </c>
      <c r="N23" s="184" t="s">
        <v>252</v>
      </c>
      <c r="O23" s="349" t="s">
        <v>243</v>
      </c>
    </row>
    <row r="24" spans="1:15" ht="14.35" x14ac:dyDescent="0.5">
      <c r="A24" s="180">
        <v>8</v>
      </c>
      <c r="B24" s="328"/>
      <c r="C24" s="340" t="e">
        <f t="shared" si="0"/>
        <v>#N/A</v>
      </c>
      <c r="D24" s="201" t="e">
        <f t="shared" si="1"/>
        <v>#N/A</v>
      </c>
      <c r="E24" s="452"/>
      <c r="F24" s="207"/>
      <c r="G24" s="180">
        <v>22</v>
      </c>
      <c r="H24" s="328"/>
      <c r="I24" s="325" t="s">
        <v>222</v>
      </c>
      <c r="J24" s="203"/>
      <c r="K24" s="204">
        <f t="shared" si="2"/>
        <v>5.9907407407407409E-3</v>
      </c>
      <c r="L24" s="23"/>
      <c r="M24" s="185">
        <v>22</v>
      </c>
      <c r="N24" s="184" t="s">
        <v>165</v>
      </c>
      <c r="O24" s="349" t="s">
        <v>245</v>
      </c>
    </row>
    <row r="25" spans="1:15" ht="14.35" x14ac:dyDescent="0.5">
      <c r="A25" s="180">
        <v>9</v>
      </c>
      <c r="B25" s="328"/>
      <c r="C25" s="340" t="e">
        <f t="shared" si="0"/>
        <v>#N/A</v>
      </c>
      <c r="D25" s="201" t="e">
        <f t="shared" si="1"/>
        <v>#N/A</v>
      </c>
      <c r="E25" s="452"/>
      <c r="F25" s="207"/>
      <c r="G25" s="180">
        <v>23</v>
      </c>
      <c r="H25" s="328"/>
      <c r="I25" s="325" t="s">
        <v>223</v>
      </c>
      <c r="J25" s="203"/>
      <c r="K25" s="204">
        <f t="shared" si="2"/>
        <v>6.069444444444445E-3</v>
      </c>
      <c r="L25" s="23"/>
      <c r="M25" s="185">
        <v>23</v>
      </c>
      <c r="N25" s="184" t="s">
        <v>53</v>
      </c>
      <c r="O25" s="349" t="s">
        <v>246</v>
      </c>
    </row>
    <row r="26" spans="1:15" ht="14.35" x14ac:dyDescent="0.5">
      <c r="A26" s="180">
        <v>10</v>
      </c>
      <c r="B26" s="328"/>
      <c r="C26" s="340" t="e">
        <f t="shared" si="0"/>
        <v>#N/A</v>
      </c>
      <c r="D26" s="201" t="e">
        <f t="shared" si="1"/>
        <v>#N/A</v>
      </c>
      <c r="E26" s="452"/>
      <c r="F26" s="207"/>
      <c r="G26" s="180">
        <v>24</v>
      </c>
      <c r="H26" s="328"/>
      <c r="I26" s="325" t="s">
        <v>224</v>
      </c>
      <c r="J26" s="203"/>
      <c r="K26" s="204">
        <f t="shared" si="2"/>
        <v>6.076388888888889E-3</v>
      </c>
      <c r="L26" s="23"/>
      <c r="M26" s="185">
        <v>24</v>
      </c>
      <c r="N26" s="184" t="s">
        <v>25</v>
      </c>
      <c r="O26" s="350">
        <v>4.0196759259259258E-2</v>
      </c>
    </row>
    <row r="27" spans="1:15" ht="14.35" x14ac:dyDescent="0.5">
      <c r="A27" s="180">
        <v>11</v>
      </c>
      <c r="B27" s="2"/>
      <c r="C27" s="340" t="e">
        <f t="shared" si="0"/>
        <v>#N/A</v>
      </c>
      <c r="D27" s="201" t="e">
        <f t="shared" si="1"/>
        <v>#N/A</v>
      </c>
      <c r="E27" s="452"/>
      <c r="F27" s="207"/>
      <c r="G27" s="180">
        <v>25</v>
      </c>
      <c r="H27" s="328"/>
      <c r="I27" s="325" t="s">
        <v>225</v>
      </c>
      <c r="J27" s="203"/>
      <c r="K27" s="204">
        <f t="shared" si="2"/>
        <v>6.162037037037037E-3</v>
      </c>
      <c r="L27" s="23"/>
      <c r="M27" s="185">
        <v>25</v>
      </c>
      <c r="N27" s="184" t="s">
        <v>52</v>
      </c>
      <c r="O27" s="350" t="s">
        <v>247</v>
      </c>
    </row>
    <row r="28" spans="1:15" ht="14.35" x14ac:dyDescent="0.5">
      <c r="A28" s="181">
        <v>12</v>
      </c>
      <c r="B28" s="187"/>
      <c r="C28" s="341" t="e">
        <f t="shared" si="0"/>
        <v>#N/A</v>
      </c>
      <c r="D28" s="210" t="e">
        <f t="shared" si="1"/>
        <v>#N/A</v>
      </c>
      <c r="E28" s="453"/>
      <c r="F28" s="207"/>
      <c r="G28" s="180">
        <v>26</v>
      </c>
      <c r="H28" s="328"/>
      <c r="I28" s="325" t="s">
        <v>226</v>
      </c>
      <c r="J28" s="203"/>
      <c r="K28" s="204">
        <f t="shared" si="2"/>
        <v>6.1875000000000003E-3</v>
      </c>
      <c r="L28" s="23"/>
      <c r="M28" s="185">
        <v>26</v>
      </c>
      <c r="N28" s="184" t="s">
        <v>22</v>
      </c>
      <c r="O28" s="350">
        <v>4.2233796296296297E-2</v>
      </c>
    </row>
    <row r="29" spans="1:15" ht="14.35" x14ac:dyDescent="0.5">
      <c r="A29" s="182">
        <v>1</v>
      </c>
      <c r="B29" s="331"/>
      <c r="C29" s="339" t="e">
        <f t="shared" si="0"/>
        <v>#N/A</v>
      </c>
      <c r="D29" s="196" t="e">
        <f t="shared" si="1"/>
        <v>#N/A</v>
      </c>
      <c r="E29" s="451">
        <v>4</v>
      </c>
      <c r="F29" s="207"/>
      <c r="G29" s="180">
        <v>27</v>
      </c>
      <c r="H29" s="2"/>
      <c r="I29" s="325" t="s">
        <v>227</v>
      </c>
      <c r="J29" s="203"/>
      <c r="K29" s="204">
        <f t="shared" si="2"/>
        <v>6.1944444444444451E-3</v>
      </c>
      <c r="L29" s="23"/>
      <c r="M29" s="185">
        <v>27</v>
      </c>
      <c r="N29" s="184" t="s">
        <v>187</v>
      </c>
      <c r="O29" s="350" t="s">
        <v>249</v>
      </c>
    </row>
    <row r="30" spans="1:15" ht="14.35" x14ac:dyDescent="0.5">
      <c r="A30" s="180">
        <v>2</v>
      </c>
      <c r="B30" s="328"/>
      <c r="C30" s="340" t="e">
        <f t="shared" si="0"/>
        <v>#N/A</v>
      </c>
      <c r="D30" s="201" t="e">
        <f t="shared" si="1"/>
        <v>#N/A</v>
      </c>
      <c r="E30" s="452"/>
      <c r="F30" s="207"/>
      <c r="G30" s="180">
        <v>28</v>
      </c>
      <c r="H30" s="328"/>
      <c r="I30" s="325" t="s">
        <v>228</v>
      </c>
      <c r="J30" s="203"/>
      <c r="K30" s="204">
        <f t="shared" si="2"/>
        <v>6.2152777777777779E-3</v>
      </c>
      <c r="L30" s="23"/>
      <c r="M30" s="185">
        <v>28</v>
      </c>
      <c r="N30" s="184" t="s">
        <v>24</v>
      </c>
      <c r="O30" s="350">
        <v>4.4097222222222218E-2</v>
      </c>
    </row>
    <row r="31" spans="1:15" ht="14.35" x14ac:dyDescent="0.5">
      <c r="A31" s="180">
        <v>3</v>
      </c>
      <c r="B31" s="2"/>
      <c r="C31" s="340" t="e">
        <f t="shared" si="0"/>
        <v>#N/A</v>
      </c>
      <c r="D31" s="201" t="e">
        <f t="shared" si="1"/>
        <v>#N/A</v>
      </c>
      <c r="E31" s="452"/>
      <c r="F31" s="206"/>
      <c r="G31" s="180">
        <v>29</v>
      </c>
      <c r="H31" s="328"/>
      <c r="I31" s="325" t="s">
        <v>229</v>
      </c>
      <c r="J31" s="203"/>
      <c r="K31" s="204">
        <f t="shared" si="2"/>
        <v>6.2384259259259259E-3</v>
      </c>
      <c r="L31" s="23"/>
      <c r="M31" s="347">
        <v>29</v>
      </c>
      <c r="N31" s="186" t="s">
        <v>33</v>
      </c>
      <c r="O31" s="351">
        <v>4.5474537037037036E-2</v>
      </c>
    </row>
    <row r="32" spans="1:15" ht="14.35" x14ac:dyDescent="0.5">
      <c r="A32" s="180">
        <v>4</v>
      </c>
      <c r="B32" s="328"/>
      <c r="C32" s="340" t="e">
        <f t="shared" si="0"/>
        <v>#N/A</v>
      </c>
      <c r="D32" s="201" t="e">
        <f t="shared" si="1"/>
        <v>#N/A</v>
      </c>
      <c r="E32" s="452"/>
      <c r="F32" s="207"/>
      <c r="G32" s="180">
        <v>30</v>
      </c>
      <c r="H32" s="328"/>
      <c r="I32" s="325" t="s">
        <v>230</v>
      </c>
      <c r="J32" s="203"/>
      <c r="K32" s="204">
        <f t="shared" si="2"/>
        <v>6.3032407407407412E-3</v>
      </c>
      <c r="L32" s="23"/>
    </row>
    <row r="33" spans="1:14" ht="12.75" customHeight="1" x14ac:dyDescent="0.5">
      <c r="A33" s="180">
        <v>5</v>
      </c>
      <c r="B33" s="328"/>
      <c r="C33" s="340" t="e">
        <f t="shared" si="0"/>
        <v>#N/A</v>
      </c>
      <c r="D33" s="201" t="e">
        <f t="shared" si="1"/>
        <v>#N/A</v>
      </c>
      <c r="E33" s="452"/>
      <c r="F33" s="207"/>
      <c r="G33" s="180">
        <v>31</v>
      </c>
      <c r="H33" s="2"/>
      <c r="I33" s="325" t="s">
        <v>231</v>
      </c>
      <c r="J33" s="203"/>
      <c r="K33" s="204">
        <f t="shared" si="2"/>
        <v>6.3194444444444444E-3</v>
      </c>
      <c r="L33" s="23"/>
    </row>
    <row r="34" spans="1:14" ht="12.75" customHeight="1" x14ac:dyDescent="0.5">
      <c r="A34" s="180">
        <v>6</v>
      </c>
      <c r="B34" s="328"/>
      <c r="C34" s="340" t="e">
        <f t="shared" si="0"/>
        <v>#N/A</v>
      </c>
      <c r="D34" s="201" t="e">
        <f t="shared" si="1"/>
        <v>#N/A</v>
      </c>
      <c r="E34" s="452"/>
      <c r="F34" s="207"/>
      <c r="G34" s="180">
        <v>32</v>
      </c>
      <c r="H34" s="328"/>
      <c r="I34" s="325" t="s">
        <v>232</v>
      </c>
      <c r="J34" s="203"/>
      <c r="K34" s="204">
        <f t="shared" si="2"/>
        <v>6.3287037037037027E-3</v>
      </c>
      <c r="L34" s="23"/>
      <c r="N34" s="309" t="s">
        <v>190</v>
      </c>
    </row>
    <row r="35" spans="1:14" ht="12.75" customHeight="1" x14ac:dyDescent="0.5">
      <c r="A35" s="180">
        <v>7</v>
      </c>
      <c r="B35" s="2"/>
      <c r="C35" s="340" t="e">
        <f t="shared" ref="C35:C54" si="3">VLOOKUP($B35,$H$2:$J$80,2,FALSE)</f>
        <v>#N/A</v>
      </c>
      <c r="D35" s="201" t="e">
        <f t="shared" ref="D35:D54" si="4">VLOOKUP($B35,$H$2:$J$80,3,FALSE)</f>
        <v>#N/A</v>
      </c>
      <c r="E35" s="452"/>
      <c r="F35" s="207"/>
      <c r="G35" s="180">
        <v>33</v>
      </c>
      <c r="H35" s="328"/>
      <c r="I35" s="325" t="s">
        <v>233</v>
      </c>
      <c r="J35" s="203"/>
      <c r="K35" s="204">
        <f t="shared" ref="K35:K56" si="5">I35/G$1</f>
        <v>6.3379629629629636E-3</v>
      </c>
      <c r="L35" s="23"/>
      <c r="N35" s="307" t="s">
        <v>254</v>
      </c>
    </row>
    <row r="36" spans="1:14" ht="12.75" customHeight="1" x14ac:dyDescent="0.5">
      <c r="A36" s="180">
        <v>8</v>
      </c>
      <c r="B36" s="328"/>
      <c r="C36" s="340" t="e">
        <f t="shared" si="3"/>
        <v>#N/A</v>
      </c>
      <c r="D36" s="201" t="e">
        <f t="shared" si="4"/>
        <v>#N/A</v>
      </c>
      <c r="E36" s="452"/>
      <c r="F36" s="207"/>
      <c r="G36" s="180">
        <v>34</v>
      </c>
      <c r="H36" s="2"/>
      <c r="I36" s="325" t="s">
        <v>234</v>
      </c>
      <c r="J36" s="203"/>
      <c r="K36" s="204">
        <f t="shared" si="5"/>
        <v>6.4212962962962956E-3</v>
      </c>
      <c r="L36" s="23"/>
      <c r="N36" s="307" t="s">
        <v>260</v>
      </c>
    </row>
    <row r="37" spans="1:14" ht="12.75" customHeight="1" x14ac:dyDescent="0.5">
      <c r="A37" s="180">
        <v>9</v>
      </c>
      <c r="B37" s="328"/>
      <c r="C37" s="340" t="e">
        <f t="shared" si="3"/>
        <v>#N/A</v>
      </c>
      <c r="D37" s="201" t="e">
        <f t="shared" si="4"/>
        <v>#N/A</v>
      </c>
      <c r="E37" s="452"/>
      <c r="F37" s="207"/>
      <c r="G37" s="180">
        <v>35</v>
      </c>
      <c r="H37" s="284"/>
      <c r="I37" s="325" t="s">
        <v>235</v>
      </c>
      <c r="J37" s="203"/>
      <c r="K37" s="204">
        <f t="shared" si="5"/>
        <v>6.6435185185185182E-3</v>
      </c>
      <c r="L37" s="23"/>
      <c r="N37" s="322" t="s">
        <v>167</v>
      </c>
    </row>
    <row r="38" spans="1:14" ht="12.75" customHeight="1" x14ac:dyDescent="0.5">
      <c r="A38" s="181">
        <v>10</v>
      </c>
      <c r="B38" s="187"/>
      <c r="C38" s="341" t="e">
        <f t="shared" si="3"/>
        <v>#N/A</v>
      </c>
      <c r="D38" s="210" t="e">
        <f t="shared" si="4"/>
        <v>#N/A</v>
      </c>
      <c r="E38" s="453"/>
      <c r="F38" s="207"/>
      <c r="G38" s="180">
        <v>36</v>
      </c>
      <c r="H38" s="328"/>
      <c r="I38" s="325" t="s">
        <v>236</v>
      </c>
      <c r="J38" s="203"/>
      <c r="K38" s="204">
        <f t="shared" si="5"/>
        <v>6.7500000000000008E-3</v>
      </c>
      <c r="L38" s="23"/>
      <c r="N38" s="307" t="s">
        <v>143</v>
      </c>
    </row>
    <row r="39" spans="1:14" ht="14.35" x14ac:dyDescent="0.5">
      <c r="A39" s="182">
        <v>1</v>
      </c>
      <c r="B39" s="331"/>
      <c r="C39" s="339" t="e">
        <f t="shared" si="3"/>
        <v>#N/A</v>
      </c>
      <c r="D39" s="196" t="e">
        <f t="shared" si="4"/>
        <v>#N/A</v>
      </c>
      <c r="E39" s="451">
        <v>5</v>
      </c>
      <c r="F39" s="208"/>
      <c r="G39" s="180">
        <v>37</v>
      </c>
      <c r="H39" s="328"/>
      <c r="I39" s="325" t="s">
        <v>237</v>
      </c>
      <c r="J39" s="203"/>
      <c r="K39" s="204">
        <f t="shared" si="5"/>
        <v>6.7685185185185183E-3</v>
      </c>
      <c r="N39" s="307" t="s">
        <v>255</v>
      </c>
    </row>
    <row r="40" spans="1:14" ht="14.35" x14ac:dyDescent="0.5">
      <c r="A40" s="180">
        <v>2</v>
      </c>
      <c r="B40" s="2"/>
      <c r="C40" s="340" t="e">
        <f t="shared" si="3"/>
        <v>#N/A</v>
      </c>
      <c r="D40" s="201" t="e">
        <f t="shared" si="4"/>
        <v>#N/A</v>
      </c>
      <c r="E40" s="454"/>
      <c r="F40" s="208"/>
      <c r="G40" s="180">
        <v>38</v>
      </c>
      <c r="H40" s="2"/>
      <c r="I40" s="325" t="s">
        <v>238</v>
      </c>
      <c r="J40" s="203"/>
      <c r="K40" s="204">
        <f t="shared" si="5"/>
        <v>6.7916666666666663E-3</v>
      </c>
      <c r="N40" s="307" t="s">
        <v>256</v>
      </c>
    </row>
    <row r="41" spans="1:14" ht="14.35" x14ac:dyDescent="0.5">
      <c r="A41" s="180">
        <v>3</v>
      </c>
      <c r="B41" s="284"/>
      <c r="C41" s="340" t="e">
        <f t="shared" si="3"/>
        <v>#N/A</v>
      </c>
      <c r="D41" s="201" t="e">
        <f t="shared" si="4"/>
        <v>#N/A</v>
      </c>
      <c r="E41" s="454"/>
      <c r="F41" s="208"/>
      <c r="G41" s="180">
        <v>39</v>
      </c>
      <c r="H41" s="328"/>
      <c r="I41" s="325" t="s">
        <v>239</v>
      </c>
      <c r="J41" s="203"/>
      <c r="K41" s="204">
        <f t="shared" si="5"/>
        <v>6.9398148148148153E-3</v>
      </c>
      <c r="N41" s="307" t="s">
        <v>257</v>
      </c>
    </row>
    <row r="42" spans="1:14" ht="14.35" x14ac:dyDescent="0.5">
      <c r="A42" s="180">
        <v>4</v>
      </c>
      <c r="B42" s="328"/>
      <c r="C42" s="340" t="e">
        <f t="shared" si="3"/>
        <v>#N/A</v>
      </c>
      <c r="D42" s="201" t="e">
        <f t="shared" si="4"/>
        <v>#N/A</v>
      </c>
      <c r="E42" s="454"/>
      <c r="F42" s="208"/>
      <c r="G42" s="180">
        <v>40</v>
      </c>
      <c r="H42" s="2"/>
      <c r="I42" s="325" t="s">
        <v>240</v>
      </c>
      <c r="J42" s="203"/>
      <c r="K42" s="204">
        <f t="shared" si="5"/>
        <v>6.9467592592592593E-3</v>
      </c>
      <c r="N42" s="307" t="s">
        <v>172</v>
      </c>
    </row>
    <row r="43" spans="1:14" ht="14.35" x14ac:dyDescent="0.5">
      <c r="A43" s="180">
        <v>5</v>
      </c>
      <c r="B43" s="2"/>
      <c r="C43" s="340" t="e">
        <f t="shared" si="3"/>
        <v>#N/A</v>
      </c>
      <c r="D43" s="201" t="e">
        <f t="shared" si="4"/>
        <v>#N/A</v>
      </c>
      <c r="E43" s="454"/>
      <c r="F43" s="208"/>
      <c r="G43" s="180">
        <v>41</v>
      </c>
      <c r="H43" s="2"/>
      <c r="I43" s="325" t="s">
        <v>241</v>
      </c>
      <c r="J43" s="203"/>
      <c r="K43" s="204">
        <f t="shared" si="5"/>
        <v>7.1874999999999994E-3</v>
      </c>
      <c r="N43" s="307" t="s">
        <v>37</v>
      </c>
    </row>
    <row r="44" spans="1:14" ht="14.35" x14ac:dyDescent="0.5">
      <c r="A44" s="180">
        <v>6</v>
      </c>
      <c r="B44" s="2"/>
      <c r="C44" s="340" t="e">
        <f t="shared" si="3"/>
        <v>#N/A</v>
      </c>
      <c r="D44" s="201" t="e">
        <f t="shared" si="4"/>
        <v>#N/A</v>
      </c>
      <c r="E44" s="454"/>
      <c r="F44" s="208"/>
      <c r="G44" s="180">
        <v>42</v>
      </c>
      <c r="H44" s="2"/>
      <c r="I44" s="325" t="s">
        <v>242</v>
      </c>
      <c r="J44" s="203"/>
      <c r="K44" s="204">
        <f t="shared" si="5"/>
        <v>7.2523148148148139E-3</v>
      </c>
      <c r="N44" s="308" t="s">
        <v>258</v>
      </c>
    </row>
    <row r="45" spans="1:14" ht="14.35" x14ac:dyDescent="0.5">
      <c r="A45" s="180">
        <v>7</v>
      </c>
      <c r="B45" s="2"/>
      <c r="C45" s="340" t="e">
        <f t="shared" si="3"/>
        <v>#N/A</v>
      </c>
      <c r="D45" s="201" t="e">
        <f t="shared" si="4"/>
        <v>#N/A</v>
      </c>
      <c r="E45" s="454"/>
      <c r="F45" s="208"/>
      <c r="G45" s="180">
        <v>43</v>
      </c>
      <c r="H45" s="2"/>
      <c r="I45" s="325" t="s">
        <v>243</v>
      </c>
      <c r="J45" s="203"/>
      <c r="K45" s="204">
        <f t="shared" si="5"/>
        <v>7.3449074074074068E-3</v>
      </c>
      <c r="N45" s="308" t="s">
        <v>199</v>
      </c>
    </row>
    <row r="46" spans="1:14" ht="14.35" x14ac:dyDescent="0.5">
      <c r="A46" s="180">
        <v>8</v>
      </c>
      <c r="B46" s="2"/>
      <c r="C46" s="340" t="e">
        <f t="shared" si="3"/>
        <v>#N/A</v>
      </c>
      <c r="D46" s="201" t="e">
        <f t="shared" si="4"/>
        <v>#N/A</v>
      </c>
      <c r="E46" s="454"/>
      <c r="F46" s="208"/>
      <c r="G46" s="180">
        <v>44</v>
      </c>
      <c r="H46" s="2"/>
      <c r="I46" s="325" t="s">
        <v>244</v>
      </c>
      <c r="J46" s="203"/>
      <c r="K46" s="204">
        <f t="shared" si="5"/>
        <v>7.571759259259259E-3</v>
      </c>
      <c r="N46" s="307" t="s">
        <v>259</v>
      </c>
    </row>
    <row r="47" spans="1:14" ht="14.35" x14ac:dyDescent="0.5">
      <c r="A47" s="180">
        <v>9</v>
      </c>
      <c r="B47" s="328"/>
      <c r="C47" s="340" t="e">
        <f t="shared" si="3"/>
        <v>#N/A</v>
      </c>
      <c r="D47" s="201" t="e">
        <f t="shared" si="4"/>
        <v>#N/A</v>
      </c>
      <c r="E47" s="454"/>
      <c r="F47" s="208"/>
      <c r="G47" s="180">
        <v>45</v>
      </c>
      <c r="H47" s="2"/>
      <c r="I47" s="325" t="s">
        <v>245</v>
      </c>
      <c r="J47" s="203"/>
      <c r="K47" s="204">
        <f t="shared" si="5"/>
        <v>7.5925925925925926E-3</v>
      </c>
    </row>
    <row r="48" spans="1:14" ht="14.35" x14ac:dyDescent="0.5">
      <c r="A48" s="181">
        <v>10</v>
      </c>
      <c r="B48" s="187"/>
      <c r="C48" s="341" t="e">
        <f t="shared" si="3"/>
        <v>#N/A</v>
      </c>
      <c r="D48" s="210" t="e">
        <f t="shared" si="4"/>
        <v>#N/A</v>
      </c>
      <c r="E48" s="455"/>
      <c r="F48" s="208"/>
      <c r="G48" s="180">
        <v>46</v>
      </c>
      <c r="H48" s="328"/>
      <c r="I48" s="325" t="s">
        <v>246</v>
      </c>
      <c r="J48" s="203"/>
      <c r="K48" s="204">
        <f t="shared" si="5"/>
        <v>7.905092592592592E-3</v>
      </c>
    </row>
    <row r="49" spans="1:11" x14ac:dyDescent="0.4">
      <c r="A49" s="182">
        <v>1</v>
      </c>
      <c r="B49" s="329"/>
      <c r="C49" s="339" t="e">
        <f t="shared" si="3"/>
        <v>#N/A</v>
      </c>
      <c r="D49" s="196" t="e">
        <f t="shared" si="4"/>
        <v>#N/A</v>
      </c>
      <c r="E49" s="451">
        <v>6</v>
      </c>
      <c r="F49" s="208"/>
      <c r="G49" s="180">
        <v>47</v>
      </c>
      <c r="H49" s="2"/>
      <c r="I49" s="325">
        <v>4.0196759259259258E-2</v>
      </c>
      <c r="J49" s="203"/>
      <c r="K49" s="204">
        <f t="shared" si="5"/>
        <v>8.0393518518518513E-3</v>
      </c>
    </row>
    <row r="50" spans="1:11" x14ac:dyDescent="0.4">
      <c r="A50" s="180">
        <v>2</v>
      </c>
      <c r="B50" s="2"/>
      <c r="C50" s="340" t="e">
        <f t="shared" si="3"/>
        <v>#N/A</v>
      </c>
      <c r="D50" s="201" t="e">
        <f t="shared" si="4"/>
        <v>#N/A</v>
      </c>
      <c r="E50" s="452"/>
      <c r="F50" s="208"/>
      <c r="G50" s="180">
        <v>48</v>
      </c>
      <c r="H50" s="2"/>
      <c r="I50" s="325" t="s">
        <v>247</v>
      </c>
      <c r="J50" s="203"/>
      <c r="K50" s="204">
        <f t="shared" si="5"/>
        <v>8.0578703703703715E-3</v>
      </c>
    </row>
    <row r="51" spans="1:11" x14ac:dyDescent="0.4">
      <c r="A51" s="181">
        <v>3</v>
      </c>
      <c r="B51" s="187"/>
      <c r="C51" s="341" t="e">
        <f t="shared" si="3"/>
        <v>#N/A</v>
      </c>
      <c r="D51" s="210" t="e">
        <f t="shared" si="4"/>
        <v>#N/A</v>
      </c>
      <c r="E51" s="453"/>
      <c r="F51" s="208"/>
      <c r="G51" s="180">
        <v>49</v>
      </c>
      <c r="H51" s="2"/>
      <c r="I51" s="325" t="s">
        <v>248</v>
      </c>
      <c r="J51" s="203"/>
      <c r="K51" s="204">
        <f t="shared" si="5"/>
        <v>8.2500000000000004E-3</v>
      </c>
    </row>
    <row r="52" spans="1:11" ht="14.35" x14ac:dyDescent="0.5">
      <c r="A52" s="182">
        <v>1</v>
      </c>
      <c r="B52" s="331"/>
      <c r="C52" s="339" t="e">
        <f t="shared" si="3"/>
        <v>#N/A</v>
      </c>
      <c r="D52" s="196" t="e">
        <f t="shared" si="4"/>
        <v>#N/A</v>
      </c>
      <c r="E52" s="451">
        <v>7</v>
      </c>
      <c r="F52" s="208"/>
      <c r="G52" s="180">
        <v>50</v>
      </c>
      <c r="H52" s="2"/>
      <c r="I52" s="325">
        <v>4.2233796296296297E-2</v>
      </c>
      <c r="J52" s="203"/>
      <c r="K52" s="204">
        <f t="shared" si="5"/>
        <v>8.4467592592592598E-3</v>
      </c>
    </row>
    <row r="53" spans="1:11" ht="14.35" x14ac:dyDescent="0.5">
      <c r="A53" s="180">
        <v>2</v>
      </c>
      <c r="B53" s="2"/>
      <c r="C53" s="340" t="e">
        <f t="shared" si="3"/>
        <v>#N/A</v>
      </c>
      <c r="D53" s="201" t="e">
        <f t="shared" si="4"/>
        <v>#N/A</v>
      </c>
      <c r="E53" s="452"/>
      <c r="F53" s="208"/>
      <c r="G53" s="180">
        <v>51</v>
      </c>
      <c r="H53" s="328"/>
      <c r="I53" s="325">
        <v>4.4097222222222218E-2</v>
      </c>
      <c r="J53" s="203"/>
      <c r="K53" s="204">
        <f t="shared" si="5"/>
        <v>8.819444444444444E-3</v>
      </c>
    </row>
    <row r="54" spans="1:11" ht="14.35" x14ac:dyDescent="0.5">
      <c r="A54" s="181">
        <v>3</v>
      </c>
      <c r="B54" s="330"/>
      <c r="C54" s="341" t="e">
        <f t="shared" si="3"/>
        <v>#N/A</v>
      </c>
      <c r="D54" s="210" t="e">
        <f t="shared" si="4"/>
        <v>#N/A</v>
      </c>
      <c r="E54" s="453"/>
      <c r="F54" s="208"/>
      <c r="G54" s="180">
        <v>52</v>
      </c>
      <c r="H54" s="2"/>
      <c r="I54" s="325">
        <v>4.5474537037037036E-2</v>
      </c>
      <c r="J54" s="203"/>
      <c r="K54" s="204">
        <f t="shared" si="5"/>
        <v>9.0949074074074075E-3</v>
      </c>
    </row>
    <row r="55" spans="1:11" ht="14.35" x14ac:dyDescent="0.5">
      <c r="A55" s="333"/>
      <c r="B55" s="233"/>
      <c r="C55" s="342"/>
      <c r="D55" s="334"/>
      <c r="E55" s="335"/>
      <c r="F55" s="332"/>
      <c r="G55" s="180">
        <v>53</v>
      </c>
      <c r="H55" s="328"/>
      <c r="I55" s="325">
        <v>5.2789351851851851E-2</v>
      </c>
      <c r="J55" s="203"/>
      <c r="K55" s="204">
        <f t="shared" si="5"/>
        <v>1.055787037037037E-2</v>
      </c>
    </row>
    <row r="56" spans="1:11" x14ac:dyDescent="0.4">
      <c r="C56" s="343"/>
      <c r="D56" s="336"/>
      <c r="E56" s="337"/>
      <c r="F56" s="332"/>
      <c r="G56" s="181">
        <v>54</v>
      </c>
      <c r="H56" s="187"/>
      <c r="I56" s="326">
        <v>5.2800925925925925E-2</v>
      </c>
      <c r="J56" s="345"/>
      <c r="K56" s="346">
        <f t="shared" si="5"/>
        <v>1.0560185185185185E-2</v>
      </c>
    </row>
    <row r="57" spans="1:11" x14ac:dyDescent="0.4">
      <c r="G57" s="8"/>
      <c r="I57" s="8"/>
    </row>
    <row r="58" spans="1:11" x14ac:dyDescent="0.4">
      <c r="G58" s="8"/>
      <c r="I58" s="8"/>
    </row>
    <row r="59" spans="1:11" x14ac:dyDescent="0.4">
      <c r="G59" s="8"/>
      <c r="I59" s="8"/>
    </row>
    <row r="60" spans="1:11" x14ac:dyDescent="0.4">
      <c r="G60" s="8"/>
      <c r="I60" s="8"/>
    </row>
    <row r="63" spans="1:11" x14ac:dyDescent="0.4">
      <c r="B63" s="209"/>
      <c r="H63" s="209"/>
    </row>
    <row r="64" spans="1:11" x14ac:dyDescent="0.4">
      <c r="B64" s="209"/>
      <c r="H64" s="209"/>
    </row>
    <row r="65" spans="2:8" x14ac:dyDescent="0.4">
      <c r="B65" s="209"/>
      <c r="H65" s="209"/>
    </row>
    <row r="70" spans="2:8" x14ac:dyDescent="0.4">
      <c r="B70" s="209"/>
      <c r="H70" s="209"/>
    </row>
    <row r="74" spans="2:8" x14ac:dyDescent="0.4">
      <c r="B74" s="209"/>
      <c r="H74" s="209"/>
    </row>
    <row r="75" spans="2:8" x14ac:dyDescent="0.4">
      <c r="B75" s="209"/>
      <c r="H75" s="209"/>
    </row>
    <row r="76" spans="2:8" x14ac:dyDescent="0.4">
      <c r="B76" s="209"/>
      <c r="H76" s="209"/>
    </row>
    <row r="77" spans="2:8" x14ac:dyDescent="0.4">
      <c r="B77" s="209"/>
      <c r="H77" s="209"/>
    </row>
    <row r="79" spans="2:8" x14ac:dyDescent="0.4">
      <c r="B79" s="209"/>
      <c r="H79" s="209"/>
    </row>
    <row r="81" spans="2:8" x14ac:dyDescent="0.4">
      <c r="B81" s="3"/>
      <c r="H81" s="3"/>
    </row>
    <row r="82" spans="2:8" x14ac:dyDescent="0.4">
      <c r="B82" s="3"/>
      <c r="H82" s="3"/>
    </row>
    <row r="83" spans="2:8" x14ac:dyDescent="0.4">
      <c r="B83" s="3"/>
      <c r="H83" s="3"/>
    </row>
    <row r="84" spans="2:8" x14ac:dyDescent="0.4">
      <c r="B84" s="3"/>
      <c r="H84" s="3"/>
    </row>
    <row r="85" spans="2:8" x14ac:dyDescent="0.4">
      <c r="B85" s="3"/>
      <c r="H85" s="3"/>
    </row>
    <row r="86" spans="2:8" x14ac:dyDescent="0.4">
      <c r="B86" s="3"/>
      <c r="H86" s="3"/>
    </row>
    <row r="87" spans="2:8" x14ac:dyDescent="0.4">
      <c r="B87" s="3"/>
      <c r="H87" s="3"/>
    </row>
    <row r="88" spans="2:8" x14ac:dyDescent="0.4">
      <c r="B88" s="3"/>
      <c r="H88" s="3"/>
    </row>
    <row r="89" spans="2:8" x14ac:dyDescent="0.4">
      <c r="B89" s="3"/>
      <c r="H89" s="3"/>
    </row>
    <row r="90" spans="2:8" x14ac:dyDescent="0.4">
      <c r="B90" s="3"/>
      <c r="H90" s="3"/>
    </row>
    <row r="91" spans="2:8" x14ac:dyDescent="0.4">
      <c r="B91" s="3"/>
      <c r="H91" s="3"/>
    </row>
    <row r="92" spans="2:8" x14ac:dyDescent="0.4">
      <c r="B92" s="3"/>
      <c r="H92" s="3"/>
    </row>
    <row r="93" spans="2:8" x14ac:dyDescent="0.4">
      <c r="B93" s="3"/>
      <c r="H93" s="3"/>
    </row>
    <row r="94" spans="2:8" x14ac:dyDescent="0.4">
      <c r="B94" s="3"/>
      <c r="H94" s="3"/>
    </row>
    <row r="95" spans="2:8" x14ac:dyDescent="0.4">
      <c r="B95" s="3"/>
      <c r="H95" s="3"/>
    </row>
    <row r="96" spans="2:8" x14ac:dyDescent="0.4">
      <c r="B96" s="3"/>
      <c r="H96" s="3"/>
    </row>
    <row r="97" spans="2:8" x14ac:dyDescent="0.4">
      <c r="B97" s="3"/>
      <c r="H97" s="3"/>
    </row>
    <row r="98" spans="2:8" x14ac:dyDescent="0.4">
      <c r="B98" s="3"/>
      <c r="H98" s="3"/>
    </row>
    <row r="99" spans="2:8" x14ac:dyDescent="0.4">
      <c r="B99" s="3"/>
      <c r="H99" s="3"/>
    </row>
    <row r="100" spans="2:8" x14ac:dyDescent="0.4">
      <c r="B100" s="3"/>
      <c r="H100" s="3"/>
    </row>
    <row r="101" spans="2:8" x14ac:dyDescent="0.4">
      <c r="B101" s="3"/>
      <c r="H101" s="3"/>
    </row>
    <row r="102" spans="2:8" x14ac:dyDescent="0.4">
      <c r="B102" s="3"/>
      <c r="H102" s="3"/>
    </row>
    <row r="103" spans="2:8" x14ac:dyDescent="0.4">
      <c r="B103" s="3"/>
      <c r="H103" s="3"/>
    </row>
    <row r="104" spans="2:8" x14ac:dyDescent="0.4">
      <c r="B104" s="3"/>
      <c r="H104" s="3"/>
    </row>
    <row r="105" spans="2:8" x14ac:dyDescent="0.4">
      <c r="B105" s="3"/>
      <c r="H105" s="3"/>
    </row>
    <row r="106" spans="2:8" x14ac:dyDescent="0.4">
      <c r="B106" s="3"/>
      <c r="H106" s="3"/>
    </row>
  </sheetData>
  <sortState xmlns:xlrd2="http://schemas.microsoft.com/office/spreadsheetml/2017/richdata2" ref="H3:K56">
    <sortCondition ref="I3:I56"/>
  </sortState>
  <mergeCells count="7">
    <mergeCell ref="E49:E51"/>
    <mergeCell ref="E52:E54"/>
    <mergeCell ref="E39:E48"/>
    <mergeCell ref="E3:E10"/>
    <mergeCell ref="E11:E16"/>
    <mergeCell ref="E17:E28"/>
    <mergeCell ref="E29:E38"/>
  </mergeCells>
  <pageMargins left="0.75" right="0.75" top="1" bottom="1" header="0.5" footer="0.5"/>
  <pageSetup paperSize="9" scale="4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O102"/>
  <sheetViews>
    <sheetView showGridLines="0" zoomScaleNormal="100" workbookViewId="0">
      <selection activeCell="H3" sqref="H3:H51"/>
    </sheetView>
  </sheetViews>
  <sheetFormatPr defaultColWidth="13.5859375" defaultRowHeight="12.7" x14ac:dyDescent="0.4"/>
  <cols>
    <col min="1" max="1" width="4.46875" style="80" customWidth="1"/>
    <col min="2" max="2" width="19.52734375" style="1" bestFit="1" customWidth="1"/>
    <col min="3" max="3" width="10.234375" style="108" customWidth="1"/>
    <col min="4" max="4" width="6.17578125" style="80" bestFit="1" customWidth="1"/>
    <col min="5" max="5" width="4.1171875" style="106" customWidth="1"/>
    <col min="6" max="6" width="2.41015625" style="106" customWidth="1"/>
    <col min="7" max="7" width="5.41015625" style="80" bestFit="1" customWidth="1"/>
    <col min="8" max="8" width="18.3515625" style="8" bestFit="1" customWidth="1"/>
    <col min="9" max="9" width="8.17578125" style="118" bestFit="1" customWidth="1"/>
    <col min="10" max="10" width="6.17578125" style="80" bestFit="1" customWidth="1"/>
    <col min="11" max="11" width="8.05859375" style="110" customWidth="1"/>
    <col min="12" max="12" width="3.17578125" style="110" customWidth="1"/>
    <col min="13" max="13" width="3.9375" style="1" bestFit="1" customWidth="1"/>
    <col min="14" max="14" width="16.52734375" style="1" bestFit="1" customWidth="1"/>
    <col min="15" max="15" width="7.8203125" style="1" bestFit="1" customWidth="1"/>
    <col min="16" max="16" width="3.05859375" style="1" customWidth="1"/>
    <col min="17" max="16384" width="13.5859375" style="1"/>
  </cols>
  <sheetData>
    <row r="1" spans="1:15" s="5" customFormat="1" ht="19.5" customHeight="1" x14ac:dyDescent="0.4">
      <c r="A1" s="449" t="s">
        <v>309</v>
      </c>
      <c r="B1" s="450"/>
      <c r="C1" s="450"/>
      <c r="D1" s="450"/>
      <c r="E1" s="450"/>
      <c r="F1" s="20"/>
      <c r="G1" s="4">
        <v>4</v>
      </c>
      <c r="H1" s="26" t="s">
        <v>146</v>
      </c>
      <c r="I1" s="126"/>
      <c r="J1" s="20"/>
      <c r="L1" s="4"/>
    </row>
    <row r="2" spans="1:15" s="80" customFormat="1" ht="23.35" x14ac:dyDescent="0.4">
      <c r="A2" s="69" t="s">
        <v>5</v>
      </c>
      <c r="B2" s="70" t="s">
        <v>6</v>
      </c>
      <c r="C2" s="71" t="s">
        <v>0</v>
      </c>
      <c r="D2" s="72" t="s">
        <v>1</v>
      </c>
      <c r="E2" s="73" t="s">
        <v>41</v>
      </c>
      <c r="F2" s="74"/>
      <c r="G2" s="75" t="s">
        <v>5</v>
      </c>
      <c r="H2" s="13" t="s">
        <v>97</v>
      </c>
      <c r="I2" s="76" t="s">
        <v>0</v>
      </c>
      <c r="J2" s="75" t="s">
        <v>1</v>
      </c>
      <c r="K2" s="76" t="s">
        <v>42</v>
      </c>
      <c r="L2" s="77"/>
      <c r="M2" s="78" t="s">
        <v>5</v>
      </c>
      <c r="N2" s="78" t="s">
        <v>145</v>
      </c>
      <c r="O2" s="79" t="s">
        <v>0</v>
      </c>
    </row>
    <row r="3" spans="1:15" ht="12.75" customHeight="1" x14ac:dyDescent="0.4">
      <c r="A3" s="81">
        <v>1</v>
      </c>
      <c r="B3" s="235"/>
      <c r="C3" s="213">
        <v>2.0925925925925928E-2</v>
      </c>
      <c r="D3" s="83" t="e">
        <f t="shared" ref="D3:D4" si="0">VLOOKUP($B3,$H$2:$J$34,3,FALSE)</f>
        <v>#N/A</v>
      </c>
      <c r="E3" s="84">
        <v>1</v>
      </c>
      <c r="F3" s="144"/>
      <c r="G3" s="95">
        <v>1</v>
      </c>
      <c r="H3" s="240"/>
      <c r="I3" s="240" t="s">
        <v>265</v>
      </c>
      <c r="J3" s="147"/>
      <c r="K3" s="199">
        <f t="shared" ref="K3:K50" si="1">I3/G$1</f>
        <v>4.5399305555555557E-3</v>
      </c>
      <c r="L3" s="89"/>
      <c r="M3" s="150">
        <v>1</v>
      </c>
      <c r="N3" s="113" t="s">
        <v>162</v>
      </c>
      <c r="O3" s="114" t="s">
        <v>169</v>
      </c>
    </row>
    <row r="4" spans="1:15" x14ac:dyDescent="0.4">
      <c r="A4" s="90">
        <v>2</v>
      </c>
      <c r="B4"/>
      <c r="C4" s="214">
        <v>2.1238425925925924E-2</v>
      </c>
      <c r="D4" s="92" t="e">
        <f t="shared" si="0"/>
        <v>#N/A</v>
      </c>
      <c r="E4" s="93">
        <v>1</v>
      </c>
      <c r="F4" s="145"/>
      <c r="G4" s="86">
        <v>2</v>
      </c>
      <c r="H4" s="30"/>
      <c r="I4" s="30" t="s">
        <v>169</v>
      </c>
      <c r="J4" s="87"/>
      <c r="K4" s="204">
        <f t="shared" si="1"/>
        <v>4.6556712962962966E-3</v>
      </c>
      <c r="L4" s="89"/>
      <c r="M4" s="151">
        <v>2</v>
      </c>
      <c r="N4" s="50" t="s">
        <v>118</v>
      </c>
      <c r="O4" s="51" t="s">
        <v>271</v>
      </c>
    </row>
    <row r="5" spans="1:15" x14ac:dyDescent="0.4">
      <c r="A5" s="90">
        <v>3</v>
      </c>
      <c r="B5"/>
      <c r="C5" s="214">
        <v>2.2314814814814815E-2</v>
      </c>
      <c r="D5" s="92" t="e">
        <f t="shared" ref="D5:D51" si="2">VLOOKUP($B5,$H$2:$J$51,3,FALSE)</f>
        <v>#N/A</v>
      </c>
      <c r="E5" s="93">
        <v>1</v>
      </c>
      <c r="F5" s="145"/>
      <c r="G5" s="86">
        <v>3</v>
      </c>
      <c r="H5" s="30"/>
      <c r="I5" s="30" t="s">
        <v>266</v>
      </c>
      <c r="J5" s="87"/>
      <c r="K5" s="204">
        <f t="shared" si="1"/>
        <v>4.7685185185185183E-3</v>
      </c>
      <c r="L5" s="89"/>
      <c r="M5" s="151">
        <v>3</v>
      </c>
      <c r="N5" s="50" t="s">
        <v>250</v>
      </c>
      <c r="O5" s="51" t="s">
        <v>273</v>
      </c>
    </row>
    <row r="6" spans="1:15" x14ac:dyDescent="0.4">
      <c r="A6" s="90">
        <v>4</v>
      </c>
      <c r="B6"/>
      <c r="C6" s="214">
        <v>2.2372685185185186E-2</v>
      </c>
      <c r="D6" s="92" t="e">
        <f t="shared" si="2"/>
        <v>#N/A</v>
      </c>
      <c r="E6" s="93">
        <v>1</v>
      </c>
      <c r="F6" s="145"/>
      <c r="G6" s="86">
        <v>4</v>
      </c>
      <c r="H6" s="30"/>
      <c r="I6" s="30" t="s">
        <v>267</v>
      </c>
      <c r="J6" s="87"/>
      <c r="K6" s="204">
        <f t="shared" si="1"/>
        <v>4.8321759259259255E-3</v>
      </c>
      <c r="L6" s="89"/>
      <c r="M6" s="151">
        <v>4</v>
      </c>
      <c r="N6" s="50" t="s">
        <v>158</v>
      </c>
      <c r="O6" s="51" t="s">
        <v>280</v>
      </c>
    </row>
    <row r="7" spans="1:15" x14ac:dyDescent="0.4">
      <c r="A7" s="90">
        <v>5</v>
      </c>
      <c r="B7"/>
      <c r="C7" s="214">
        <v>2.2546296296296297E-2</v>
      </c>
      <c r="D7" s="92" t="e">
        <f t="shared" si="2"/>
        <v>#N/A</v>
      </c>
      <c r="E7" s="93">
        <v>1</v>
      </c>
      <c r="F7" s="145"/>
      <c r="G7" s="86">
        <v>5</v>
      </c>
      <c r="H7" s="30"/>
      <c r="I7" s="30" t="s">
        <v>268</v>
      </c>
      <c r="J7" s="87"/>
      <c r="K7" s="204">
        <f t="shared" si="1"/>
        <v>4.8582175925925928E-3</v>
      </c>
      <c r="L7" s="89"/>
      <c r="M7" s="151">
        <v>5</v>
      </c>
      <c r="N7" s="50" t="s">
        <v>161</v>
      </c>
      <c r="O7" s="51" t="s">
        <v>281</v>
      </c>
    </row>
    <row r="8" spans="1:15" x14ac:dyDescent="0.4">
      <c r="A8" s="90">
        <v>6</v>
      </c>
      <c r="B8"/>
      <c r="C8" s="214">
        <v>2.2615740740740742E-2</v>
      </c>
      <c r="D8" s="92" t="e">
        <f t="shared" si="2"/>
        <v>#N/A</v>
      </c>
      <c r="E8" s="93">
        <v>1</v>
      </c>
      <c r="F8" s="145"/>
      <c r="G8" s="86">
        <v>6</v>
      </c>
      <c r="H8" s="30"/>
      <c r="I8" s="30" t="s">
        <v>269</v>
      </c>
      <c r="J8" s="87"/>
      <c r="K8" s="204">
        <f t="shared" si="1"/>
        <v>4.9479166666666664E-3</v>
      </c>
      <c r="L8" s="89"/>
      <c r="M8" s="151">
        <v>6</v>
      </c>
      <c r="N8" s="50" t="s">
        <v>180</v>
      </c>
      <c r="O8" s="51" t="s">
        <v>283</v>
      </c>
    </row>
    <row r="9" spans="1:15" x14ac:dyDescent="0.4">
      <c r="A9" s="104">
        <v>7</v>
      </c>
      <c r="B9" s="236"/>
      <c r="C9" s="215">
        <v>2.3171296296296297E-2</v>
      </c>
      <c r="D9" s="98" t="e">
        <f t="shared" si="2"/>
        <v>#N/A</v>
      </c>
      <c r="E9" s="99">
        <v>1</v>
      </c>
      <c r="F9" s="145"/>
      <c r="G9" s="86">
        <v>7</v>
      </c>
      <c r="H9" s="30"/>
      <c r="I9" s="30" t="s">
        <v>270</v>
      </c>
      <c r="J9" s="87"/>
      <c r="K9" s="204">
        <f t="shared" si="1"/>
        <v>5.0086805555555553E-3</v>
      </c>
      <c r="L9" s="89"/>
      <c r="M9" s="151">
        <v>7</v>
      </c>
      <c r="N9" s="50" t="s">
        <v>19</v>
      </c>
      <c r="O9" s="51" t="s">
        <v>284</v>
      </c>
    </row>
    <row r="10" spans="1:15" x14ac:dyDescent="0.4">
      <c r="A10" s="95">
        <v>1</v>
      </c>
      <c r="B10" s="235"/>
      <c r="C10" s="213">
        <v>2.3182870370370371E-2</v>
      </c>
      <c r="D10" s="83" t="e">
        <f t="shared" si="2"/>
        <v>#N/A</v>
      </c>
      <c r="E10" s="84">
        <v>2</v>
      </c>
      <c r="F10" s="144"/>
      <c r="G10" s="86">
        <v>8</v>
      </c>
      <c r="H10" s="30"/>
      <c r="I10" s="30" t="s">
        <v>271</v>
      </c>
      <c r="J10" s="87"/>
      <c r="K10" s="204">
        <f t="shared" si="1"/>
        <v>5.060763888888889E-3</v>
      </c>
      <c r="L10" s="89"/>
      <c r="M10" s="151">
        <v>8</v>
      </c>
      <c r="N10" s="50" t="s">
        <v>61</v>
      </c>
      <c r="O10" s="51" t="s">
        <v>285</v>
      </c>
    </row>
    <row r="11" spans="1:15" ht="12.75" customHeight="1" x14ac:dyDescent="0.4">
      <c r="A11" s="86">
        <v>2</v>
      </c>
      <c r="B11"/>
      <c r="C11" s="214">
        <v>2.3287037037037037E-2</v>
      </c>
      <c r="D11" s="92" t="e">
        <f t="shared" si="2"/>
        <v>#N/A</v>
      </c>
      <c r="E11" s="93">
        <v>2</v>
      </c>
      <c r="F11" s="145"/>
      <c r="G11" s="86">
        <v>9</v>
      </c>
      <c r="H11" s="30"/>
      <c r="I11" s="30" t="s">
        <v>272</v>
      </c>
      <c r="J11" s="87"/>
      <c r="K11" s="204">
        <f t="shared" si="1"/>
        <v>5.1533564814814819E-3</v>
      </c>
      <c r="L11" s="89"/>
      <c r="M11" s="151">
        <v>9</v>
      </c>
      <c r="N11" s="50" t="s">
        <v>46</v>
      </c>
      <c r="O11" s="51" t="s">
        <v>287</v>
      </c>
    </row>
    <row r="12" spans="1:15" x14ac:dyDescent="0.4">
      <c r="A12" s="86">
        <v>3</v>
      </c>
      <c r="B12"/>
      <c r="C12" s="214">
        <v>2.34375E-2</v>
      </c>
      <c r="D12" s="92" t="e">
        <f t="shared" si="2"/>
        <v>#N/A</v>
      </c>
      <c r="E12" s="93">
        <v>2</v>
      </c>
      <c r="F12" s="145"/>
      <c r="G12" s="86">
        <v>10</v>
      </c>
      <c r="H12" s="30"/>
      <c r="I12" s="30" t="s">
        <v>273</v>
      </c>
      <c r="J12" s="87"/>
      <c r="K12" s="204">
        <f t="shared" si="1"/>
        <v>5.1793981481481483E-3</v>
      </c>
      <c r="L12" s="89"/>
      <c r="M12" s="151">
        <v>10</v>
      </c>
      <c r="N12" s="50" t="s">
        <v>75</v>
      </c>
      <c r="O12" s="51" t="s">
        <v>288</v>
      </c>
    </row>
    <row r="13" spans="1:15" x14ac:dyDescent="0.4">
      <c r="A13" s="86">
        <v>4</v>
      </c>
      <c r="B13"/>
      <c r="C13" s="214">
        <v>2.4988425925925928E-2</v>
      </c>
      <c r="D13" s="92" t="e">
        <f t="shared" si="2"/>
        <v>#N/A</v>
      </c>
      <c r="E13" s="93">
        <v>2</v>
      </c>
      <c r="F13" s="145"/>
      <c r="G13" s="86">
        <v>11</v>
      </c>
      <c r="H13" s="30"/>
      <c r="I13" s="30" t="s">
        <v>274</v>
      </c>
      <c r="J13" s="87"/>
      <c r="K13" s="204">
        <f t="shared" si="1"/>
        <v>5.2662037037037035E-3</v>
      </c>
      <c r="L13" s="89"/>
      <c r="M13" s="151">
        <v>11</v>
      </c>
      <c r="N13" s="50" t="s">
        <v>23</v>
      </c>
      <c r="O13" s="51" t="s">
        <v>290</v>
      </c>
    </row>
    <row r="14" spans="1:15" x14ac:dyDescent="0.4">
      <c r="A14" s="86">
        <v>5</v>
      </c>
      <c r="B14"/>
      <c r="C14" s="214">
        <v>2.3460648148148147E-2</v>
      </c>
      <c r="D14" s="92" t="e">
        <f t="shared" si="2"/>
        <v>#N/A</v>
      </c>
      <c r="E14" s="93">
        <v>2</v>
      </c>
      <c r="F14" s="145"/>
      <c r="G14" s="86">
        <v>12</v>
      </c>
      <c r="H14" s="30"/>
      <c r="I14" s="30" t="s">
        <v>275</v>
      </c>
      <c r="J14" s="87"/>
      <c r="K14" s="204">
        <f t="shared" si="1"/>
        <v>5.3530092592592596E-3</v>
      </c>
      <c r="L14" s="89"/>
      <c r="M14" s="151">
        <v>12</v>
      </c>
      <c r="N14" s="50" t="s">
        <v>11</v>
      </c>
      <c r="O14" s="51" t="s">
        <v>293</v>
      </c>
    </row>
    <row r="15" spans="1:15" x14ac:dyDescent="0.4">
      <c r="A15" s="86">
        <v>6</v>
      </c>
      <c r="B15"/>
      <c r="C15" s="214">
        <v>2.3819444444444445E-2</v>
      </c>
      <c r="D15" s="92" t="e">
        <f t="shared" si="2"/>
        <v>#N/A</v>
      </c>
      <c r="E15" s="93">
        <v>2</v>
      </c>
      <c r="F15" s="145"/>
      <c r="G15" s="86">
        <v>13</v>
      </c>
      <c r="H15" s="30"/>
      <c r="I15" s="30" t="s">
        <v>276</v>
      </c>
      <c r="J15" s="87"/>
      <c r="K15" s="204">
        <f t="shared" si="1"/>
        <v>5.4224537037037036E-3</v>
      </c>
      <c r="L15" s="89"/>
      <c r="M15" s="151">
        <v>13</v>
      </c>
      <c r="N15" s="50" t="s">
        <v>151</v>
      </c>
      <c r="O15" s="51" t="s">
        <v>294</v>
      </c>
    </row>
    <row r="16" spans="1:15" x14ac:dyDescent="0.4">
      <c r="A16" s="96">
        <v>7</v>
      </c>
      <c r="B16" s="236"/>
      <c r="C16" s="215">
        <v>2.4120370370370372E-2</v>
      </c>
      <c r="D16" s="98" t="e">
        <f t="shared" si="2"/>
        <v>#N/A</v>
      </c>
      <c r="E16" s="99">
        <v>2</v>
      </c>
      <c r="F16" s="144"/>
      <c r="G16" s="86">
        <v>14</v>
      </c>
      <c r="H16" s="30"/>
      <c r="I16" s="30" t="s">
        <v>277</v>
      </c>
      <c r="J16" s="87"/>
      <c r="K16" s="204">
        <f t="shared" si="1"/>
        <v>5.4542824074074077E-3</v>
      </c>
      <c r="L16" s="89"/>
      <c r="M16" s="151">
        <v>14</v>
      </c>
      <c r="N16" s="50" t="s">
        <v>92</v>
      </c>
      <c r="O16" s="51" t="s">
        <v>295</v>
      </c>
    </row>
    <row r="17" spans="1:15" x14ac:dyDescent="0.4">
      <c r="A17" s="95">
        <v>1</v>
      </c>
      <c r="B17" s="235"/>
      <c r="C17" s="213">
        <v>2.4525462962962968E-2</v>
      </c>
      <c r="D17" s="83" t="e">
        <f t="shared" si="2"/>
        <v>#N/A</v>
      </c>
      <c r="E17" s="84">
        <v>3</v>
      </c>
      <c r="F17" s="145"/>
      <c r="G17" s="86">
        <v>15</v>
      </c>
      <c r="H17" s="30"/>
      <c r="I17" s="30" t="s">
        <v>278</v>
      </c>
      <c r="J17" s="87"/>
      <c r="K17" s="204">
        <f t="shared" si="1"/>
        <v>5.4832175925925925E-3</v>
      </c>
      <c r="L17" s="89"/>
      <c r="M17" s="151">
        <v>15</v>
      </c>
      <c r="N17" s="50" t="s">
        <v>264</v>
      </c>
      <c r="O17" s="51" t="s">
        <v>296</v>
      </c>
    </row>
    <row r="18" spans="1:15" x14ac:dyDescent="0.4">
      <c r="A18" s="86">
        <v>2</v>
      </c>
      <c r="B18"/>
      <c r="C18" s="214">
        <v>2.5104166666666664E-2</v>
      </c>
      <c r="D18" s="92" t="e">
        <f t="shared" si="2"/>
        <v>#N/A</v>
      </c>
      <c r="E18" s="93">
        <v>3</v>
      </c>
      <c r="F18" s="145"/>
      <c r="G18" s="86">
        <v>16</v>
      </c>
      <c r="H18" s="30"/>
      <c r="I18" s="30" t="s">
        <v>279</v>
      </c>
      <c r="J18" s="87"/>
      <c r="K18" s="204">
        <f t="shared" si="1"/>
        <v>5.6278935185185182E-3</v>
      </c>
      <c r="L18" s="89"/>
      <c r="M18" s="151">
        <v>16</v>
      </c>
      <c r="N18" s="50" t="s">
        <v>164</v>
      </c>
      <c r="O18" s="51" t="s">
        <v>297</v>
      </c>
    </row>
    <row r="19" spans="1:15" x14ac:dyDescent="0.4">
      <c r="A19" s="86">
        <v>3</v>
      </c>
      <c r="B19"/>
      <c r="C19" s="214">
        <v>2.525462962962963E-2</v>
      </c>
      <c r="D19" s="92" t="e">
        <f t="shared" si="2"/>
        <v>#N/A</v>
      </c>
      <c r="E19" s="93">
        <v>3</v>
      </c>
      <c r="F19" s="145"/>
      <c r="G19" s="86">
        <v>17</v>
      </c>
      <c r="H19" s="30"/>
      <c r="I19" s="30" t="s">
        <v>280</v>
      </c>
      <c r="J19" s="87"/>
      <c r="K19" s="204">
        <f t="shared" si="1"/>
        <v>5.7581018518518519E-3</v>
      </c>
      <c r="L19" s="89"/>
      <c r="M19" s="151">
        <v>17</v>
      </c>
      <c r="N19" s="50" t="s">
        <v>310</v>
      </c>
      <c r="O19" s="51" t="s">
        <v>298</v>
      </c>
    </row>
    <row r="20" spans="1:15" x14ac:dyDescent="0.4">
      <c r="A20" s="86">
        <v>4</v>
      </c>
      <c r="B20"/>
      <c r="C20" s="214">
        <v>2.5289351851851851E-2</v>
      </c>
      <c r="D20" s="92" t="e">
        <f t="shared" si="2"/>
        <v>#N/A</v>
      </c>
      <c r="E20" s="93">
        <v>3</v>
      </c>
      <c r="F20" s="146"/>
      <c r="G20" s="86">
        <v>18</v>
      </c>
      <c r="H20" s="30"/>
      <c r="I20" s="30" t="s">
        <v>281</v>
      </c>
      <c r="J20" s="87"/>
      <c r="K20" s="204">
        <f t="shared" si="1"/>
        <v>5.8449074074074072E-3</v>
      </c>
      <c r="L20" s="89"/>
      <c r="M20" s="151">
        <v>18</v>
      </c>
      <c r="N20" s="50" t="s">
        <v>86</v>
      </c>
      <c r="O20" s="51" t="s">
        <v>302</v>
      </c>
    </row>
    <row r="21" spans="1:15" x14ac:dyDescent="0.4">
      <c r="A21" s="86">
        <v>5</v>
      </c>
      <c r="B21"/>
      <c r="C21" s="214">
        <v>2.6249999999999999E-2</v>
      </c>
      <c r="D21" s="92" t="e">
        <f t="shared" si="2"/>
        <v>#N/A</v>
      </c>
      <c r="E21" s="93">
        <v>3</v>
      </c>
      <c r="F21" s="127"/>
      <c r="G21" s="86">
        <v>19</v>
      </c>
      <c r="H21" s="30"/>
      <c r="I21" s="30" t="s">
        <v>282</v>
      </c>
      <c r="J21" s="87"/>
      <c r="K21" s="204">
        <f t="shared" si="1"/>
        <v>5.8506944444444448E-3</v>
      </c>
      <c r="L21" s="89"/>
      <c r="M21" s="151">
        <v>19</v>
      </c>
      <c r="N21" s="50" t="s">
        <v>62</v>
      </c>
      <c r="O21" s="51" t="s">
        <v>303</v>
      </c>
    </row>
    <row r="22" spans="1:15" ht="12.75" customHeight="1" x14ac:dyDescent="0.4">
      <c r="A22" s="86">
        <v>6</v>
      </c>
      <c r="B22"/>
      <c r="C22" s="214">
        <v>2.7349537037037037E-2</v>
      </c>
      <c r="D22" s="92" t="e">
        <f t="shared" si="2"/>
        <v>#N/A</v>
      </c>
      <c r="E22" s="93">
        <v>3</v>
      </c>
      <c r="F22" s="127"/>
      <c r="G22" s="86">
        <v>20</v>
      </c>
      <c r="H22" s="30"/>
      <c r="I22" s="30" t="s">
        <v>283</v>
      </c>
      <c r="J22" s="87"/>
      <c r="K22" s="204">
        <f t="shared" si="1"/>
        <v>5.928819444444444E-3</v>
      </c>
      <c r="L22" s="89"/>
      <c r="M22" s="151">
        <v>20</v>
      </c>
      <c r="N22" s="50" t="s">
        <v>100</v>
      </c>
      <c r="O22" s="51" t="s">
        <v>304</v>
      </c>
    </row>
    <row r="23" spans="1:15" x14ac:dyDescent="0.4">
      <c r="A23" s="86">
        <v>7</v>
      </c>
      <c r="B23"/>
      <c r="C23" s="214">
        <v>2.8518518518518523E-2</v>
      </c>
      <c r="D23" s="92" t="e">
        <f t="shared" si="2"/>
        <v>#N/A</v>
      </c>
      <c r="E23" s="93">
        <v>3</v>
      </c>
      <c r="F23" s="127"/>
      <c r="G23" s="86">
        <v>21</v>
      </c>
      <c r="H23" s="30"/>
      <c r="I23" s="30" t="s">
        <v>284</v>
      </c>
      <c r="J23" s="87"/>
      <c r="K23" s="204">
        <f t="shared" si="1"/>
        <v>5.9635416666666665E-3</v>
      </c>
      <c r="L23" s="89"/>
      <c r="M23" s="151">
        <v>21</v>
      </c>
      <c r="N23" s="50" t="s">
        <v>25</v>
      </c>
      <c r="O23" s="51" t="s">
        <v>305</v>
      </c>
    </row>
    <row r="24" spans="1:15" x14ac:dyDescent="0.4">
      <c r="A24" s="86">
        <v>8</v>
      </c>
      <c r="B24"/>
      <c r="C24" s="214">
        <v>2.4710648148148148E-2</v>
      </c>
      <c r="D24" s="92" t="e">
        <f t="shared" si="2"/>
        <v>#N/A</v>
      </c>
      <c r="E24" s="93">
        <v>3</v>
      </c>
      <c r="F24" s="127"/>
      <c r="G24" s="86">
        <v>22</v>
      </c>
      <c r="H24" s="30"/>
      <c r="I24" s="30" t="s">
        <v>285</v>
      </c>
      <c r="J24" s="87"/>
      <c r="K24" s="204">
        <f t="shared" si="1"/>
        <v>5.9866898148148145E-3</v>
      </c>
      <c r="L24" s="89"/>
      <c r="M24" s="151">
        <v>22</v>
      </c>
      <c r="N24" s="50" t="s">
        <v>22</v>
      </c>
      <c r="O24" s="51" t="s">
        <v>306</v>
      </c>
    </row>
    <row r="25" spans="1:15" x14ac:dyDescent="0.4">
      <c r="A25" s="86">
        <v>9</v>
      </c>
      <c r="B25"/>
      <c r="C25" s="214">
        <v>2.5173611111111108E-2</v>
      </c>
      <c r="D25" s="92" t="e">
        <f t="shared" si="2"/>
        <v>#N/A</v>
      </c>
      <c r="E25" s="93">
        <v>3</v>
      </c>
      <c r="F25" s="127"/>
      <c r="G25" s="86">
        <v>23</v>
      </c>
      <c r="H25" s="30"/>
      <c r="I25" s="30" t="s">
        <v>286</v>
      </c>
      <c r="J25" s="87"/>
      <c r="K25" s="204">
        <f t="shared" si="1"/>
        <v>5.9895833333333337E-3</v>
      </c>
      <c r="L25" s="89"/>
      <c r="M25" s="151">
        <v>23</v>
      </c>
      <c r="N25" s="50" t="s">
        <v>21</v>
      </c>
      <c r="O25" s="51" t="s">
        <v>308</v>
      </c>
    </row>
    <row r="26" spans="1:15" x14ac:dyDescent="0.4">
      <c r="A26" s="96">
        <v>10</v>
      </c>
      <c r="B26" s="236"/>
      <c r="C26" s="215">
        <v>2.642361111111111E-2</v>
      </c>
      <c r="D26" s="98" t="e">
        <f t="shared" si="2"/>
        <v>#N/A</v>
      </c>
      <c r="E26" s="99">
        <v>3</v>
      </c>
      <c r="F26" s="127"/>
      <c r="G26" s="86">
        <v>24</v>
      </c>
      <c r="H26" s="30"/>
      <c r="I26" s="30" t="s">
        <v>287</v>
      </c>
      <c r="J26" s="87"/>
      <c r="K26" s="204">
        <f t="shared" si="1"/>
        <v>6.1342592592592594E-3</v>
      </c>
      <c r="L26" s="89"/>
      <c r="M26" s="151">
        <v>24</v>
      </c>
      <c r="N26" s="50" t="s">
        <v>24</v>
      </c>
      <c r="O26" s="51" t="s">
        <v>238</v>
      </c>
    </row>
    <row r="27" spans="1:15" x14ac:dyDescent="0.4">
      <c r="A27" s="81">
        <v>1</v>
      </c>
      <c r="B27" s="235"/>
      <c r="C27" s="213">
        <v>2.704861111111111E-2</v>
      </c>
      <c r="D27" s="83" t="e">
        <f t="shared" si="2"/>
        <v>#N/A</v>
      </c>
      <c r="E27" s="84">
        <v>4</v>
      </c>
      <c r="F27" s="127"/>
      <c r="G27" s="86">
        <v>25</v>
      </c>
      <c r="H27" s="30"/>
      <c r="I27" s="30" t="s">
        <v>288</v>
      </c>
      <c r="J27" s="87"/>
      <c r="K27" s="204">
        <f t="shared" si="1"/>
        <v>6.1660879629629626E-3</v>
      </c>
      <c r="L27" s="89"/>
      <c r="M27" s="151">
        <v>25</v>
      </c>
      <c r="N27" s="50" t="s">
        <v>144</v>
      </c>
      <c r="O27" s="51">
        <v>4.0740740740740744E-2</v>
      </c>
    </row>
    <row r="28" spans="1:15" x14ac:dyDescent="0.4">
      <c r="A28" s="86">
        <v>2</v>
      </c>
      <c r="B28"/>
      <c r="C28" s="214">
        <v>2.7384259259259257E-2</v>
      </c>
      <c r="D28" s="92" t="e">
        <f t="shared" si="2"/>
        <v>#N/A</v>
      </c>
      <c r="E28" s="93">
        <v>4</v>
      </c>
      <c r="F28" s="127"/>
      <c r="G28" s="86">
        <v>26</v>
      </c>
      <c r="H28" s="30"/>
      <c r="I28" s="30" t="s">
        <v>289</v>
      </c>
      <c r="J28" s="87"/>
      <c r="K28" s="204">
        <f t="shared" si="1"/>
        <v>6.2384259259259259E-3</v>
      </c>
      <c r="L28" s="89"/>
      <c r="M28" s="151">
        <v>26</v>
      </c>
      <c r="N28" s="50" t="s">
        <v>14</v>
      </c>
      <c r="O28" s="51">
        <v>4.0752314814814818E-2</v>
      </c>
    </row>
    <row r="29" spans="1:15" x14ac:dyDescent="0.4">
      <c r="A29" s="86">
        <v>3</v>
      </c>
      <c r="B29"/>
      <c r="C29" s="214">
        <v>2.7511574074074074E-2</v>
      </c>
      <c r="D29" s="92" t="e">
        <f t="shared" si="2"/>
        <v>#N/A</v>
      </c>
      <c r="E29" s="93">
        <v>4</v>
      </c>
      <c r="F29" s="127"/>
      <c r="G29" s="86">
        <v>27</v>
      </c>
      <c r="H29" s="30"/>
      <c r="I29" s="30" t="s">
        <v>290</v>
      </c>
      <c r="J29" s="87"/>
      <c r="K29" s="204">
        <f t="shared" si="1"/>
        <v>6.2818287037037035E-3</v>
      </c>
      <c r="L29" s="89"/>
      <c r="M29" s="151"/>
      <c r="N29" s="50"/>
      <c r="O29" s="51"/>
    </row>
    <row r="30" spans="1:15" x14ac:dyDescent="0.4">
      <c r="A30" s="90">
        <v>4</v>
      </c>
      <c r="B30"/>
      <c r="C30" s="214">
        <v>2.7627314814814813E-2</v>
      </c>
      <c r="D30" s="92" t="e">
        <f t="shared" si="2"/>
        <v>#N/A</v>
      </c>
      <c r="E30" s="93">
        <v>4</v>
      </c>
      <c r="F30" s="127"/>
      <c r="G30" s="86">
        <v>28</v>
      </c>
      <c r="H30" s="30"/>
      <c r="I30" s="30" t="s">
        <v>291</v>
      </c>
      <c r="J30" s="87"/>
      <c r="K30" s="204">
        <f t="shared" si="1"/>
        <v>6.2962962962962964E-3</v>
      </c>
      <c r="L30" s="89"/>
      <c r="M30" s="151"/>
      <c r="N30" s="50"/>
      <c r="O30" s="51"/>
    </row>
    <row r="31" spans="1:15" x14ac:dyDescent="0.4">
      <c r="A31" s="90">
        <v>5</v>
      </c>
      <c r="B31"/>
      <c r="C31" s="214">
        <v>2.7870370370370368E-2</v>
      </c>
      <c r="D31" s="92" t="e">
        <f t="shared" si="2"/>
        <v>#N/A</v>
      </c>
      <c r="E31" s="93">
        <v>4</v>
      </c>
      <c r="F31" s="146"/>
      <c r="G31" s="86">
        <v>29</v>
      </c>
      <c r="H31" s="30"/>
      <c r="I31" s="30" t="s">
        <v>292</v>
      </c>
      <c r="J31" s="87"/>
      <c r="K31" s="204">
        <f t="shared" si="1"/>
        <v>6.3078703703703708E-3</v>
      </c>
      <c r="L31" s="89"/>
      <c r="M31" s="151"/>
      <c r="N31" s="50"/>
      <c r="O31" s="51"/>
    </row>
    <row r="32" spans="1:15" x14ac:dyDescent="0.4">
      <c r="A32" s="86">
        <v>6</v>
      </c>
      <c r="B32"/>
      <c r="C32" s="214">
        <v>2.7951388888888887E-2</v>
      </c>
      <c r="D32" s="92" t="e">
        <f t="shared" si="2"/>
        <v>#N/A</v>
      </c>
      <c r="E32" s="93">
        <v>4</v>
      </c>
      <c r="F32" s="127"/>
      <c r="G32" s="86">
        <v>30</v>
      </c>
      <c r="H32" s="30"/>
      <c r="I32" s="30" t="s">
        <v>293</v>
      </c>
      <c r="J32" s="87"/>
      <c r="K32" s="204">
        <f t="shared" si="1"/>
        <v>6.3252314814814812E-3</v>
      </c>
      <c r="L32" s="89"/>
      <c r="M32" s="151"/>
      <c r="N32" s="50"/>
      <c r="O32" s="51"/>
    </row>
    <row r="33" spans="1:15" ht="12.75" customHeight="1" x14ac:dyDescent="0.4">
      <c r="A33" s="86">
        <v>7</v>
      </c>
      <c r="B33"/>
      <c r="C33" s="214">
        <v>2.9861111111111113E-2</v>
      </c>
      <c r="D33" s="92" t="e">
        <f t="shared" si="2"/>
        <v>#N/A</v>
      </c>
      <c r="E33" s="93">
        <v>4</v>
      </c>
      <c r="F33" s="127"/>
      <c r="G33" s="86">
        <v>31</v>
      </c>
      <c r="H33" s="30"/>
      <c r="I33" s="30" t="s">
        <v>294</v>
      </c>
      <c r="J33" s="87"/>
      <c r="K33" s="204">
        <f t="shared" si="1"/>
        <v>6.371527777777778E-3</v>
      </c>
      <c r="L33" s="89"/>
      <c r="M33" s="151"/>
      <c r="N33" s="50"/>
      <c r="O33" s="51"/>
    </row>
    <row r="34" spans="1:15" ht="12.75" customHeight="1" x14ac:dyDescent="0.4">
      <c r="A34" s="96">
        <v>8</v>
      </c>
      <c r="B34" s="236"/>
      <c r="C34" s="215">
        <v>3.3449074074074069E-2</v>
      </c>
      <c r="D34" s="98" t="e">
        <f t="shared" si="2"/>
        <v>#N/A</v>
      </c>
      <c r="E34" s="99">
        <v>4</v>
      </c>
      <c r="F34" s="127"/>
      <c r="G34" s="86">
        <v>32</v>
      </c>
      <c r="H34" s="30"/>
      <c r="I34" s="30" t="s">
        <v>295</v>
      </c>
      <c r="J34" s="87"/>
      <c r="K34" s="204">
        <f t="shared" si="1"/>
        <v>6.4756944444444445E-3</v>
      </c>
      <c r="L34" s="89"/>
      <c r="M34" s="151"/>
      <c r="N34" s="50"/>
      <c r="O34" s="51"/>
    </row>
    <row r="35" spans="1:15" x14ac:dyDescent="0.4">
      <c r="A35" s="95">
        <v>1</v>
      </c>
      <c r="B35" s="235"/>
      <c r="C35" s="213">
        <v>2.7569444444444448E-2</v>
      </c>
      <c r="D35" s="95" t="e">
        <f t="shared" si="2"/>
        <v>#N/A</v>
      </c>
      <c r="E35" s="103">
        <v>5</v>
      </c>
      <c r="G35" s="86">
        <v>33</v>
      </c>
      <c r="H35" s="2"/>
      <c r="I35" s="30" t="s">
        <v>296</v>
      </c>
      <c r="J35" s="87"/>
      <c r="K35" s="204">
        <f t="shared" si="1"/>
        <v>6.4843749999999997E-3</v>
      </c>
      <c r="M35" s="216"/>
      <c r="N35" s="258"/>
      <c r="O35" s="259"/>
    </row>
    <row r="36" spans="1:15" x14ac:dyDescent="0.4">
      <c r="A36" s="86">
        <v>2</v>
      </c>
      <c r="B36" s="3"/>
      <c r="C36" s="214">
        <v>2.8611111111111115E-2</v>
      </c>
      <c r="D36" s="86" t="e">
        <f t="shared" si="2"/>
        <v>#N/A</v>
      </c>
      <c r="E36" s="100">
        <v>5</v>
      </c>
      <c r="G36" s="86">
        <v>34</v>
      </c>
      <c r="H36" s="30"/>
      <c r="I36" s="30" t="s">
        <v>297</v>
      </c>
      <c r="J36" s="87"/>
      <c r="K36" s="204">
        <f t="shared" si="1"/>
        <v>6.4959490740740741E-3</v>
      </c>
      <c r="N36" s="357" t="s">
        <v>190</v>
      </c>
    </row>
    <row r="37" spans="1:15" x14ac:dyDescent="0.4">
      <c r="A37" s="86">
        <v>3</v>
      </c>
      <c r="B37"/>
      <c r="C37" s="214">
        <v>2.8715277777777781E-2</v>
      </c>
      <c r="D37" s="86" t="e">
        <f t="shared" si="2"/>
        <v>#N/A</v>
      </c>
      <c r="E37" s="100">
        <v>5</v>
      </c>
      <c r="G37" s="86">
        <v>35</v>
      </c>
      <c r="H37" s="30"/>
      <c r="I37" s="30" t="s">
        <v>298</v>
      </c>
      <c r="J37" s="87"/>
      <c r="K37" s="204">
        <f t="shared" si="1"/>
        <v>6.5190972222222221E-3</v>
      </c>
      <c r="N37" s="8" t="s">
        <v>319</v>
      </c>
    </row>
    <row r="38" spans="1:15" ht="13" x14ac:dyDescent="0.4">
      <c r="A38" s="86">
        <v>4</v>
      </c>
      <c r="B38"/>
      <c r="C38" s="214">
        <v>2.900462962962963E-2</v>
      </c>
      <c r="D38" s="86" t="e">
        <f t="shared" si="2"/>
        <v>#N/A</v>
      </c>
      <c r="E38" s="100">
        <v>5</v>
      </c>
      <c r="G38" s="86">
        <v>36</v>
      </c>
      <c r="H38" s="30"/>
      <c r="I38" s="30" t="s">
        <v>299</v>
      </c>
      <c r="J38" s="87"/>
      <c r="K38" s="204">
        <f t="shared" si="1"/>
        <v>6.5740740740740742E-3</v>
      </c>
      <c r="N38" s="356" t="s">
        <v>312</v>
      </c>
    </row>
    <row r="39" spans="1:15" ht="13" x14ac:dyDescent="0.4">
      <c r="A39" s="86">
        <v>5</v>
      </c>
      <c r="B39"/>
      <c r="C39" s="214">
        <v>2.9201388888888888E-2</v>
      </c>
      <c r="D39" s="86" t="e">
        <f t="shared" si="2"/>
        <v>#N/A</v>
      </c>
      <c r="E39" s="100">
        <v>5</v>
      </c>
      <c r="G39" s="86">
        <v>37</v>
      </c>
      <c r="H39" s="30"/>
      <c r="I39" s="30" t="s">
        <v>300</v>
      </c>
      <c r="J39" s="87"/>
      <c r="K39" s="204">
        <f t="shared" si="1"/>
        <v>6.7216435185185183E-3</v>
      </c>
      <c r="N39" s="356" t="s">
        <v>26</v>
      </c>
    </row>
    <row r="40" spans="1:15" ht="13" x14ac:dyDescent="0.4">
      <c r="A40" s="86">
        <v>6</v>
      </c>
      <c r="B40"/>
      <c r="C40" s="214">
        <v>2.9224537037037038E-2</v>
      </c>
      <c r="D40" s="86" t="e">
        <f t="shared" si="2"/>
        <v>#N/A</v>
      </c>
      <c r="E40" s="100">
        <v>5</v>
      </c>
      <c r="G40" s="86">
        <v>38</v>
      </c>
      <c r="H40" s="30"/>
      <c r="I40" s="30" t="s">
        <v>301</v>
      </c>
      <c r="J40" s="87"/>
      <c r="K40" s="204">
        <f t="shared" si="1"/>
        <v>7.0283564814814818E-3</v>
      </c>
      <c r="N40" s="356" t="s">
        <v>313</v>
      </c>
    </row>
    <row r="41" spans="1:15" ht="13" x14ac:dyDescent="0.4">
      <c r="A41" s="86">
        <v>7</v>
      </c>
      <c r="B41"/>
      <c r="C41" s="214">
        <v>2.9351851851851851E-2</v>
      </c>
      <c r="D41" s="86" t="e">
        <f t="shared" si="2"/>
        <v>#N/A</v>
      </c>
      <c r="E41" s="100">
        <v>5</v>
      </c>
      <c r="G41" s="86">
        <v>39</v>
      </c>
      <c r="H41" s="30"/>
      <c r="I41" s="30" t="s">
        <v>302</v>
      </c>
      <c r="J41" s="87"/>
      <c r="K41" s="204">
        <f t="shared" si="1"/>
        <v>7.083333333333333E-3</v>
      </c>
      <c r="N41" s="356" t="s">
        <v>314</v>
      </c>
    </row>
    <row r="42" spans="1:15" ht="13" x14ac:dyDescent="0.4">
      <c r="A42" s="86">
        <v>8</v>
      </c>
      <c r="B42"/>
      <c r="C42" s="214">
        <v>3.0613425925925929E-2</v>
      </c>
      <c r="D42" s="86" t="e">
        <f t="shared" si="2"/>
        <v>#N/A</v>
      </c>
      <c r="E42" s="100">
        <v>5</v>
      </c>
      <c r="G42" s="86">
        <v>40</v>
      </c>
      <c r="H42" s="30"/>
      <c r="I42" s="30" t="s">
        <v>303</v>
      </c>
      <c r="J42" s="87"/>
      <c r="K42" s="204">
        <f t="shared" si="1"/>
        <v>7.1035879629629626E-3</v>
      </c>
      <c r="N42" s="356" t="s">
        <v>315</v>
      </c>
    </row>
    <row r="43" spans="1:15" ht="13" x14ac:dyDescent="0.4">
      <c r="A43" s="96">
        <v>9</v>
      </c>
      <c r="B43" s="236"/>
      <c r="C43" s="215">
        <v>3.1111111111111107E-2</v>
      </c>
      <c r="D43" s="96" t="e">
        <f t="shared" si="2"/>
        <v>#N/A</v>
      </c>
      <c r="E43" s="105">
        <v>5</v>
      </c>
      <c r="G43" s="86">
        <v>41</v>
      </c>
      <c r="H43" s="30"/>
      <c r="I43" s="30" t="s">
        <v>304</v>
      </c>
      <c r="J43" s="87"/>
      <c r="K43" s="204">
        <f t="shared" si="1"/>
        <v>7.4942129629629629E-3</v>
      </c>
      <c r="N43" s="356" t="s">
        <v>316</v>
      </c>
    </row>
    <row r="44" spans="1:15" ht="13" x14ac:dyDescent="0.4">
      <c r="A44" s="95">
        <v>1</v>
      </c>
      <c r="B44" s="235"/>
      <c r="C44" s="213">
        <v>2.9479166666666667E-2</v>
      </c>
      <c r="D44" s="95" t="e">
        <f t="shared" si="2"/>
        <v>#N/A</v>
      </c>
      <c r="E44" s="103">
        <v>6</v>
      </c>
      <c r="G44" s="86">
        <v>42</v>
      </c>
      <c r="H44" s="30"/>
      <c r="I44" s="30" t="s">
        <v>305</v>
      </c>
      <c r="J44" s="87"/>
      <c r="K44" s="204">
        <f t="shared" si="1"/>
        <v>7.4971064814814813E-3</v>
      </c>
      <c r="N44" s="356" t="s">
        <v>317</v>
      </c>
    </row>
    <row r="45" spans="1:15" ht="13" x14ac:dyDescent="0.4">
      <c r="A45" s="86">
        <v>2</v>
      </c>
      <c r="B45"/>
      <c r="C45" s="214">
        <v>3.0219907407407407E-2</v>
      </c>
      <c r="D45" s="86" t="e">
        <f t="shared" si="2"/>
        <v>#N/A</v>
      </c>
      <c r="E45" s="100">
        <v>6</v>
      </c>
      <c r="G45" s="86">
        <v>43</v>
      </c>
      <c r="H45" s="30"/>
      <c r="I45" s="30" t="s">
        <v>306</v>
      </c>
      <c r="J45" s="87"/>
      <c r="K45" s="204">
        <f t="shared" si="1"/>
        <v>7.8327546296296305E-3</v>
      </c>
      <c r="N45" s="356" t="s">
        <v>134</v>
      </c>
    </row>
    <row r="46" spans="1:15" ht="13" x14ac:dyDescent="0.4">
      <c r="A46" s="96">
        <v>3</v>
      </c>
      <c r="B46" s="236"/>
      <c r="C46" s="215">
        <v>3.0810185185185187E-2</v>
      </c>
      <c r="D46" s="96" t="e">
        <f t="shared" si="2"/>
        <v>#N/A</v>
      </c>
      <c r="E46" s="105">
        <v>6</v>
      </c>
      <c r="G46" s="86">
        <v>44</v>
      </c>
      <c r="H46" s="30"/>
      <c r="I46" s="30" t="s">
        <v>307</v>
      </c>
      <c r="J46" s="87"/>
      <c r="K46" s="204">
        <f t="shared" si="1"/>
        <v>7.905092592592592E-3</v>
      </c>
      <c r="N46" s="356" t="s">
        <v>318</v>
      </c>
    </row>
    <row r="47" spans="1:15" x14ac:dyDescent="0.4">
      <c r="A47" s="95">
        <v>1</v>
      </c>
      <c r="B47" s="235"/>
      <c r="C47" s="213">
        <v>3.107638888888889E-2</v>
      </c>
      <c r="D47" s="95" t="e">
        <f t="shared" si="2"/>
        <v>#N/A</v>
      </c>
      <c r="E47" s="103">
        <v>7</v>
      </c>
      <c r="G47" s="86">
        <v>45</v>
      </c>
      <c r="H47" s="30"/>
      <c r="I47" s="30" t="s">
        <v>308</v>
      </c>
      <c r="J47" s="87"/>
      <c r="K47" s="204">
        <f t="shared" si="1"/>
        <v>8.3304398148148148E-3</v>
      </c>
      <c r="N47" s="8"/>
    </row>
    <row r="48" spans="1:15" x14ac:dyDescent="0.4">
      <c r="A48" s="86">
        <v>2</v>
      </c>
      <c r="B48"/>
      <c r="C48" s="214">
        <v>3.1226851851851853E-2</v>
      </c>
      <c r="D48" s="86" t="e">
        <f t="shared" si="2"/>
        <v>#N/A</v>
      </c>
      <c r="E48" s="100">
        <v>7</v>
      </c>
      <c r="G48" s="86">
        <v>46</v>
      </c>
      <c r="H48" s="30"/>
      <c r="I48" s="30" t="s">
        <v>238</v>
      </c>
      <c r="J48" s="87"/>
      <c r="K48" s="204">
        <f t="shared" si="1"/>
        <v>8.4895833333333334E-3</v>
      </c>
    </row>
    <row r="49" spans="1:11" x14ac:dyDescent="0.4">
      <c r="A49" s="86">
        <v>3</v>
      </c>
      <c r="B49"/>
      <c r="C49" s="214">
        <v>3.2569444444444443E-2</v>
      </c>
      <c r="D49" s="86" t="e">
        <f t="shared" si="2"/>
        <v>#N/A</v>
      </c>
      <c r="E49" s="100">
        <v>7</v>
      </c>
      <c r="G49" s="86">
        <v>47</v>
      </c>
      <c r="H49" s="30"/>
      <c r="I49" s="353">
        <v>3.8263888888888889E-2</v>
      </c>
      <c r="J49" s="87"/>
      <c r="K49" s="204">
        <f t="shared" si="1"/>
        <v>9.5659722222222222E-3</v>
      </c>
    </row>
    <row r="50" spans="1:11" x14ac:dyDescent="0.4">
      <c r="A50" s="86">
        <v>4</v>
      </c>
      <c r="B50"/>
      <c r="C50" s="214">
        <v>3.3483796296296296E-2</v>
      </c>
      <c r="D50" s="86" t="e">
        <f t="shared" si="2"/>
        <v>#N/A</v>
      </c>
      <c r="E50" s="100">
        <v>7</v>
      </c>
      <c r="G50" s="86">
        <v>48</v>
      </c>
      <c r="H50" s="30"/>
      <c r="I50" s="353">
        <v>4.0740740740740744E-2</v>
      </c>
      <c r="J50" s="87"/>
      <c r="K50" s="204">
        <f t="shared" si="1"/>
        <v>1.0185185185185186E-2</v>
      </c>
    </row>
    <row r="51" spans="1:11" x14ac:dyDescent="0.4">
      <c r="A51" s="96">
        <v>5</v>
      </c>
      <c r="B51" s="236"/>
      <c r="C51" s="215">
        <v>3.5231481481481482E-2</v>
      </c>
      <c r="D51" s="96" t="e">
        <f t="shared" si="2"/>
        <v>#N/A</v>
      </c>
      <c r="E51" s="105">
        <v>7</v>
      </c>
      <c r="G51" s="96">
        <v>49</v>
      </c>
      <c r="H51" s="354"/>
      <c r="I51" s="355">
        <v>4.0752314814814818E-2</v>
      </c>
      <c r="J51" s="115"/>
      <c r="K51" s="116">
        <f t="shared" ref="K51" si="3">I51/G$1</f>
        <v>1.0188078703703704E-2</v>
      </c>
    </row>
    <row r="52" spans="1:11" x14ac:dyDescent="0.4">
      <c r="B52" s="21"/>
      <c r="H52" s="209"/>
    </row>
    <row r="59" spans="1:11" x14ac:dyDescent="0.4">
      <c r="B59" s="21"/>
      <c r="H59" s="209"/>
    </row>
    <row r="60" spans="1:11" x14ac:dyDescent="0.4">
      <c r="B60" s="21"/>
      <c r="H60" s="209"/>
    </row>
    <row r="61" spans="1:11" x14ac:dyDescent="0.4">
      <c r="B61" s="21"/>
      <c r="H61" s="209"/>
    </row>
    <row r="66" spans="2:8" x14ac:dyDescent="0.4">
      <c r="B66" s="21"/>
      <c r="H66" s="209"/>
    </row>
    <row r="70" spans="2:8" x14ac:dyDescent="0.4">
      <c r="B70" s="21"/>
      <c r="H70" s="209"/>
    </row>
    <row r="71" spans="2:8" x14ac:dyDescent="0.4">
      <c r="B71" s="21"/>
      <c r="H71" s="209"/>
    </row>
    <row r="72" spans="2:8" x14ac:dyDescent="0.4">
      <c r="B72" s="21"/>
      <c r="H72" s="209"/>
    </row>
    <row r="73" spans="2:8" x14ac:dyDescent="0.4">
      <c r="B73" s="21"/>
      <c r="H73" s="209"/>
    </row>
    <row r="74" spans="2:8" x14ac:dyDescent="0.4">
      <c r="B74" s="8"/>
    </row>
    <row r="75" spans="2:8" x14ac:dyDescent="0.4">
      <c r="B75" s="21"/>
      <c r="H75" s="209"/>
    </row>
    <row r="76" spans="2:8" x14ac:dyDescent="0.4">
      <c r="B76" s="8"/>
    </row>
    <row r="77" spans="2:8" x14ac:dyDescent="0.4">
      <c r="B77"/>
      <c r="H77" s="3"/>
    </row>
    <row r="78" spans="2:8" x14ac:dyDescent="0.4">
      <c r="B78"/>
      <c r="H78" s="3"/>
    </row>
    <row r="79" spans="2:8" x14ac:dyDescent="0.4">
      <c r="B79"/>
      <c r="H79" s="3"/>
    </row>
    <row r="80" spans="2:8" x14ac:dyDescent="0.4">
      <c r="B80"/>
      <c r="H80" s="3"/>
    </row>
    <row r="81" spans="2:8" x14ac:dyDescent="0.4">
      <c r="B81"/>
      <c r="H81" s="3"/>
    </row>
    <row r="82" spans="2:8" x14ac:dyDescent="0.4">
      <c r="B82"/>
      <c r="H82" s="3"/>
    </row>
    <row r="83" spans="2:8" x14ac:dyDescent="0.4">
      <c r="B83"/>
      <c r="H83" s="3"/>
    </row>
    <row r="84" spans="2:8" x14ac:dyDescent="0.4">
      <c r="B84"/>
      <c r="H84" s="3"/>
    </row>
    <row r="85" spans="2:8" x14ac:dyDescent="0.4">
      <c r="B85"/>
      <c r="H85" s="3"/>
    </row>
    <row r="86" spans="2:8" x14ac:dyDescent="0.4">
      <c r="B86"/>
      <c r="H86" s="3"/>
    </row>
    <row r="87" spans="2:8" x14ac:dyDescent="0.4">
      <c r="B87"/>
      <c r="H87" s="3"/>
    </row>
    <row r="88" spans="2:8" x14ac:dyDescent="0.4">
      <c r="B88"/>
      <c r="H88" s="3"/>
    </row>
    <row r="89" spans="2:8" x14ac:dyDescent="0.4">
      <c r="B89"/>
      <c r="H89" s="3"/>
    </row>
    <row r="90" spans="2:8" x14ac:dyDescent="0.4">
      <c r="B90"/>
      <c r="H90" s="3"/>
    </row>
    <row r="91" spans="2:8" x14ac:dyDescent="0.4">
      <c r="B91"/>
      <c r="H91" s="3"/>
    </row>
    <row r="92" spans="2:8" x14ac:dyDescent="0.4">
      <c r="B92"/>
      <c r="H92" s="3"/>
    </row>
    <row r="93" spans="2:8" x14ac:dyDescent="0.4">
      <c r="B93"/>
      <c r="H93" s="3"/>
    </row>
    <row r="94" spans="2:8" x14ac:dyDescent="0.4">
      <c r="B94"/>
      <c r="H94" s="3"/>
    </row>
    <row r="95" spans="2:8" x14ac:dyDescent="0.4">
      <c r="B95"/>
      <c r="H95" s="3"/>
    </row>
    <row r="96" spans="2:8" x14ac:dyDescent="0.4">
      <c r="B96" s="3"/>
      <c r="H96" s="3"/>
    </row>
    <row r="97" spans="2:8" x14ac:dyDescent="0.4">
      <c r="B97"/>
      <c r="H97" s="3"/>
    </row>
    <row r="98" spans="2:8" x14ac:dyDescent="0.4">
      <c r="B98"/>
      <c r="H98" s="3"/>
    </row>
    <row r="99" spans="2:8" x14ac:dyDescent="0.4">
      <c r="B99"/>
      <c r="H99" s="3"/>
    </row>
    <row r="100" spans="2:8" x14ac:dyDescent="0.4">
      <c r="B100"/>
      <c r="H100" s="3"/>
    </row>
    <row r="101" spans="2:8" x14ac:dyDescent="0.4">
      <c r="B101"/>
      <c r="H101" s="3"/>
    </row>
    <row r="102" spans="2:8" x14ac:dyDescent="0.4">
      <c r="B102"/>
      <c r="H102" s="3"/>
    </row>
  </sheetData>
  <mergeCells count="1">
    <mergeCell ref="A1:E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O121"/>
  <sheetViews>
    <sheetView showGridLines="0" zoomScaleNormal="100" workbookViewId="0">
      <selection activeCell="J3" sqref="J3:J61"/>
    </sheetView>
  </sheetViews>
  <sheetFormatPr defaultColWidth="13.5859375" defaultRowHeight="11.35" x14ac:dyDescent="0.35"/>
  <cols>
    <col min="1" max="1" width="4.46875" style="80" customWidth="1"/>
    <col min="2" max="2" width="19.52734375" style="1" bestFit="1" customWidth="1"/>
    <col min="3" max="3" width="10.234375" style="108" customWidth="1"/>
    <col min="4" max="4" width="6.17578125" style="80" bestFit="1" customWidth="1"/>
    <col min="5" max="5" width="3.41015625" style="106" bestFit="1" customWidth="1"/>
    <col min="6" max="6" width="2.41015625" style="106" customWidth="1"/>
    <col min="7" max="7" width="6.234375" style="80" bestFit="1" customWidth="1"/>
    <col min="8" max="8" width="18.3515625" style="1" bestFit="1" customWidth="1"/>
    <col min="9" max="9" width="7.8203125" style="118" bestFit="1" customWidth="1"/>
    <col min="10" max="10" width="6.17578125" style="80" bestFit="1" customWidth="1"/>
    <col min="11" max="11" width="8.05859375" style="110" customWidth="1"/>
    <col min="12" max="12" width="3.17578125" style="110" customWidth="1"/>
    <col min="13" max="13" width="3.9375" style="1" bestFit="1" customWidth="1"/>
    <col min="14" max="14" width="18.3515625" style="1" bestFit="1" customWidth="1"/>
    <col min="15" max="15" width="7.8203125" style="1" bestFit="1" customWidth="1"/>
    <col min="16" max="16384" width="13.5859375" style="1"/>
  </cols>
  <sheetData>
    <row r="1" spans="1:15" s="68" customFormat="1" ht="19.5" customHeight="1" x14ac:dyDescent="0.4">
      <c r="A1" s="457" t="s">
        <v>176</v>
      </c>
      <c r="B1" s="458"/>
      <c r="C1" s="458"/>
      <c r="D1" s="458"/>
      <c r="E1" s="458"/>
      <c r="F1" s="26" t="s">
        <v>175</v>
      </c>
      <c r="G1" s="222">
        <v>3.1</v>
      </c>
      <c r="H1" s="67" t="s">
        <v>146</v>
      </c>
      <c r="I1" s="117"/>
      <c r="J1" s="65"/>
      <c r="L1" s="66"/>
    </row>
    <row r="2" spans="1:15" s="80" customFormat="1" ht="23.35" x14ac:dyDescent="0.4">
      <c r="A2" s="69" t="s">
        <v>5</v>
      </c>
      <c r="B2" s="70" t="s">
        <v>6</v>
      </c>
      <c r="C2" s="71" t="s">
        <v>0</v>
      </c>
      <c r="D2" s="72" t="s">
        <v>1</v>
      </c>
      <c r="E2" s="73" t="s">
        <v>41</v>
      </c>
      <c r="F2" s="74"/>
      <c r="G2" s="75" t="s">
        <v>5</v>
      </c>
      <c r="H2" s="76" t="s">
        <v>97</v>
      </c>
      <c r="I2" s="76" t="s">
        <v>0</v>
      </c>
      <c r="J2" s="75" t="s">
        <v>1</v>
      </c>
      <c r="K2" s="76" t="s">
        <v>42</v>
      </c>
      <c r="L2" s="77"/>
      <c r="M2" s="78" t="s">
        <v>5</v>
      </c>
      <c r="N2" s="78" t="s">
        <v>145</v>
      </c>
      <c r="O2" s="79" t="s">
        <v>0</v>
      </c>
    </row>
    <row r="3" spans="1:15" ht="12.75" customHeight="1" x14ac:dyDescent="0.5">
      <c r="A3" s="81">
        <v>1</v>
      </c>
      <c r="B3" s="170"/>
      <c r="C3" s="218">
        <v>1.3078703703703703E-2</v>
      </c>
      <c r="D3" s="83" t="e">
        <f t="shared" ref="D3" si="0">VLOOKUP($B3,$H$2:$J$55,3,FALSE)</f>
        <v>#N/A</v>
      </c>
      <c r="E3" s="84">
        <v>1</v>
      </c>
      <c r="F3" s="85"/>
      <c r="G3" s="223">
        <v>1</v>
      </c>
      <c r="H3" s="170"/>
      <c r="I3" s="218">
        <v>1.3078703703703703E-2</v>
      </c>
      <c r="J3" s="147"/>
      <c r="K3" s="148">
        <f>I3/G$1</f>
        <v>4.2189366786140976E-3</v>
      </c>
      <c r="L3" s="89"/>
      <c r="M3" s="111">
        <v>1</v>
      </c>
      <c r="N3" s="184" t="s">
        <v>118</v>
      </c>
      <c r="O3" s="226">
        <v>1.577546296296296E-2</v>
      </c>
    </row>
    <row r="4" spans="1:15" ht="14.35" x14ac:dyDescent="0.5">
      <c r="A4" s="90">
        <v>2</v>
      </c>
      <c r="B4" s="168"/>
      <c r="C4" s="142">
        <v>1.3321759259259261E-2</v>
      </c>
      <c r="D4" s="92" t="e">
        <f>VLOOKUP($B4,$H$2:$J$65,3,FALSE)</f>
        <v>#N/A</v>
      </c>
      <c r="E4" s="93">
        <v>1</v>
      </c>
      <c r="F4" s="94"/>
      <c r="G4" s="224">
        <v>2</v>
      </c>
      <c r="H4" s="8"/>
      <c r="I4" s="142">
        <v>1.3321759259259261E-2</v>
      </c>
      <c r="J4" s="87"/>
      <c r="K4" s="88">
        <f t="shared" ref="K4:K46" si="1">I4/G$1</f>
        <v>4.2973416965352449E-3</v>
      </c>
      <c r="L4" s="89"/>
      <c r="M4" s="112">
        <v>2</v>
      </c>
      <c r="N4" s="227" t="s">
        <v>156</v>
      </c>
      <c r="O4" s="226">
        <v>1.6331018518518519E-2</v>
      </c>
    </row>
    <row r="5" spans="1:15" ht="14.35" x14ac:dyDescent="0.5">
      <c r="A5" s="90">
        <v>3</v>
      </c>
      <c r="B5" s="168"/>
      <c r="C5" s="142">
        <v>1.3506944444444445E-2</v>
      </c>
      <c r="D5" s="92" t="e">
        <f t="shared" ref="D5:D60" si="2">VLOOKUP($B5,$H$2:$J$65,3,FALSE)</f>
        <v>#N/A</v>
      </c>
      <c r="E5" s="93">
        <v>1</v>
      </c>
      <c r="F5" s="94"/>
      <c r="G5" s="224">
        <v>3</v>
      </c>
      <c r="H5" s="168"/>
      <c r="I5" s="142">
        <v>1.3506944444444445E-2</v>
      </c>
      <c r="J5" s="87"/>
      <c r="K5" s="88">
        <f t="shared" si="1"/>
        <v>4.3570788530465946E-3</v>
      </c>
      <c r="L5" s="89"/>
      <c r="M5" s="112">
        <v>3</v>
      </c>
      <c r="N5" s="184" t="s">
        <v>61</v>
      </c>
      <c r="O5" s="226">
        <v>1.6400462962962964E-2</v>
      </c>
    </row>
    <row r="6" spans="1:15" ht="14.35" x14ac:dyDescent="0.5">
      <c r="A6" s="90">
        <v>4</v>
      </c>
      <c r="B6" s="168"/>
      <c r="C6" s="142">
        <v>1.3564814814814816E-2</v>
      </c>
      <c r="D6" s="92" t="e">
        <f t="shared" si="2"/>
        <v>#N/A</v>
      </c>
      <c r="E6" s="93">
        <v>1</v>
      </c>
      <c r="F6" s="94"/>
      <c r="G6" s="224">
        <v>4</v>
      </c>
      <c r="H6" s="168"/>
      <c r="I6" s="142">
        <v>1.3564814814814816E-2</v>
      </c>
      <c r="J6" s="87"/>
      <c r="K6" s="88">
        <f t="shared" si="1"/>
        <v>4.3757467144563923E-3</v>
      </c>
      <c r="L6" s="89"/>
      <c r="M6" s="112">
        <v>4</v>
      </c>
      <c r="N6" s="184" t="s">
        <v>81</v>
      </c>
      <c r="O6" s="226">
        <v>1.650462962962963E-2</v>
      </c>
    </row>
    <row r="7" spans="1:15" ht="14.35" x14ac:dyDescent="0.5">
      <c r="A7" s="90">
        <v>5</v>
      </c>
      <c r="B7" s="168"/>
      <c r="C7" s="142">
        <v>1.4178240740740741E-2</v>
      </c>
      <c r="D7" s="92" t="e">
        <f t="shared" si="2"/>
        <v>#N/A</v>
      </c>
      <c r="E7" s="93">
        <v>1</v>
      </c>
      <c r="F7" s="94"/>
      <c r="G7" s="224">
        <v>5</v>
      </c>
      <c r="H7" s="8"/>
      <c r="I7" s="142">
        <v>1.3923611111111111E-2</v>
      </c>
      <c r="J7" s="87"/>
      <c r="K7" s="88">
        <f t="shared" si="1"/>
        <v>4.4914874551971323E-3</v>
      </c>
      <c r="L7" s="89"/>
      <c r="M7" s="112">
        <v>5</v>
      </c>
      <c r="N7" s="227" t="s">
        <v>158</v>
      </c>
      <c r="O7" s="226">
        <v>1.6701388888888887E-2</v>
      </c>
    </row>
    <row r="8" spans="1:15" ht="14.35" x14ac:dyDescent="0.5">
      <c r="A8" s="90">
        <v>6</v>
      </c>
      <c r="B8" s="168"/>
      <c r="C8" s="142">
        <v>1.4201388888888888E-2</v>
      </c>
      <c r="D8" s="92" t="e">
        <f t="shared" si="2"/>
        <v>#N/A</v>
      </c>
      <c r="E8" s="93">
        <v>1</v>
      </c>
      <c r="F8" s="94"/>
      <c r="G8" s="224">
        <v>6</v>
      </c>
      <c r="H8" s="168"/>
      <c r="I8" s="142">
        <v>1.4178240740740741E-2</v>
      </c>
      <c r="J8" s="87"/>
      <c r="K8" s="88">
        <f t="shared" si="1"/>
        <v>4.573626045400239E-3</v>
      </c>
      <c r="L8" s="89"/>
      <c r="M8" s="112">
        <v>6</v>
      </c>
      <c r="N8" s="184" t="s">
        <v>92</v>
      </c>
      <c r="O8" s="226">
        <v>1.6875000000000001E-2</v>
      </c>
    </row>
    <row r="9" spans="1:15" ht="14.35" x14ac:dyDescent="0.5">
      <c r="A9" s="90">
        <v>7</v>
      </c>
      <c r="B9" s="171"/>
      <c r="C9" s="142">
        <v>1.4328703703703703E-2</v>
      </c>
      <c r="D9" s="92" t="e">
        <f t="shared" si="2"/>
        <v>#N/A</v>
      </c>
      <c r="E9" s="93">
        <v>1</v>
      </c>
      <c r="F9" s="94"/>
      <c r="G9" s="224">
        <v>7</v>
      </c>
      <c r="H9" s="8"/>
      <c r="I9" s="142">
        <v>1.4201388888888888E-2</v>
      </c>
      <c r="J9" s="87"/>
      <c r="K9" s="88">
        <f t="shared" si="1"/>
        <v>4.5810931899641577E-3</v>
      </c>
      <c r="L9" s="89"/>
      <c r="M9" s="112">
        <v>7</v>
      </c>
      <c r="N9" s="227" t="s">
        <v>151</v>
      </c>
      <c r="O9" s="226">
        <v>1.699074074074074E-2</v>
      </c>
    </row>
    <row r="10" spans="1:15" ht="14.35" x14ac:dyDescent="0.5">
      <c r="A10" s="86">
        <v>8</v>
      </c>
      <c r="B10" s="168"/>
      <c r="C10" s="142">
        <v>1.4560185185185183E-2</v>
      </c>
      <c r="D10" s="92" t="e">
        <f t="shared" si="2"/>
        <v>#N/A</v>
      </c>
      <c r="E10" s="93">
        <v>1</v>
      </c>
      <c r="F10" s="85"/>
      <c r="G10" s="224">
        <v>8</v>
      </c>
      <c r="H10" s="171"/>
      <c r="I10" s="142">
        <v>1.4328703703703703E-2</v>
      </c>
      <c r="J10" s="87"/>
      <c r="K10" s="88">
        <f t="shared" si="1"/>
        <v>4.6221624850657107E-3</v>
      </c>
      <c r="L10" s="89"/>
      <c r="M10" s="112">
        <v>8</v>
      </c>
      <c r="N10" s="184" t="s">
        <v>75</v>
      </c>
      <c r="O10" s="226">
        <v>1.7233796296296296E-2</v>
      </c>
    </row>
    <row r="11" spans="1:15" ht="12.75" customHeight="1" x14ac:dyDescent="0.5">
      <c r="A11" s="86">
        <v>9</v>
      </c>
      <c r="B11" s="168"/>
      <c r="C11" s="142">
        <v>1.4618055555555556E-2</v>
      </c>
      <c r="D11" s="92" t="e">
        <f t="shared" si="2"/>
        <v>#N/A</v>
      </c>
      <c r="E11" s="93">
        <v>1</v>
      </c>
      <c r="F11" s="94"/>
      <c r="G11" s="224">
        <v>9</v>
      </c>
      <c r="H11" s="8"/>
      <c r="I11" s="142">
        <v>1.4560185185185183E-2</v>
      </c>
      <c r="J11" s="87"/>
      <c r="K11" s="88">
        <f t="shared" si="1"/>
        <v>4.6968339307048978E-3</v>
      </c>
      <c r="L11" s="89"/>
      <c r="M11" s="112">
        <v>9</v>
      </c>
      <c r="N11" s="227" t="s">
        <v>52</v>
      </c>
      <c r="O11" s="226">
        <v>1.7615740740740741E-2</v>
      </c>
    </row>
    <row r="12" spans="1:15" ht="14.35" x14ac:dyDescent="0.5">
      <c r="A12" s="96">
        <v>10</v>
      </c>
      <c r="B12" s="177"/>
      <c r="C12" s="143">
        <v>1.5185185185185185E-2</v>
      </c>
      <c r="D12" s="98" t="e">
        <f t="shared" si="2"/>
        <v>#N/A</v>
      </c>
      <c r="E12" s="99">
        <v>1</v>
      </c>
      <c r="F12" s="94"/>
      <c r="G12" s="224">
        <v>10</v>
      </c>
      <c r="H12" s="168"/>
      <c r="I12" s="142">
        <v>1.4618055555555556E-2</v>
      </c>
      <c r="J12" s="87"/>
      <c r="K12" s="88">
        <f t="shared" si="1"/>
        <v>4.7155017921146954E-3</v>
      </c>
      <c r="L12" s="89"/>
      <c r="M12" s="112">
        <v>10</v>
      </c>
      <c r="N12" s="211" t="s">
        <v>159</v>
      </c>
      <c r="O12" s="226">
        <v>1.7696759259259259E-2</v>
      </c>
    </row>
    <row r="13" spans="1:15" ht="14.35" x14ac:dyDescent="0.5">
      <c r="A13" s="95">
        <v>1</v>
      </c>
      <c r="B13" s="219"/>
      <c r="C13" s="141">
        <v>1.3923611111111111E-2</v>
      </c>
      <c r="D13" s="83" t="e">
        <f t="shared" si="2"/>
        <v>#N/A</v>
      </c>
      <c r="E13" s="84">
        <v>2</v>
      </c>
      <c r="F13" s="94"/>
      <c r="G13" s="224">
        <v>11</v>
      </c>
      <c r="H13" s="8"/>
      <c r="I13" s="142">
        <v>1.4722222222222222E-2</v>
      </c>
      <c r="J13" s="87"/>
      <c r="K13" s="88">
        <f t="shared" si="1"/>
        <v>4.7491039426523296E-3</v>
      </c>
      <c r="L13" s="89"/>
      <c r="M13" s="112">
        <v>11</v>
      </c>
      <c r="N13" s="227" t="s">
        <v>150</v>
      </c>
      <c r="O13" s="226">
        <v>1.7708333333333333E-2</v>
      </c>
    </row>
    <row r="14" spans="1:15" ht="14.35" x14ac:dyDescent="0.5">
      <c r="A14" s="86">
        <v>2</v>
      </c>
      <c r="B14" s="220"/>
      <c r="C14" s="142">
        <v>1.4722222222222222E-2</v>
      </c>
      <c r="D14" s="92" t="e">
        <f t="shared" si="2"/>
        <v>#N/A</v>
      </c>
      <c r="E14" s="93">
        <v>2</v>
      </c>
      <c r="F14" s="94"/>
      <c r="G14" s="224">
        <v>12</v>
      </c>
      <c r="H14" s="8"/>
      <c r="I14" s="142">
        <v>1.4837962962962963E-2</v>
      </c>
      <c r="J14" s="87"/>
      <c r="K14" s="88">
        <f t="shared" si="1"/>
        <v>4.7864396654719232E-3</v>
      </c>
      <c r="L14" s="89"/>
      <c r="M14" s="112">
        <v>12</v>
      </c>
      <c r="N14" s="227" t="s">
        <v>23</v>
      </c>
      <c r="O14" s="226">
        <v>1.818287037037037E-2</v>
      </c>
    </row>
    <row r="15" spans="1:15" ht="14.35" x14ac:dyDescent="0.5">
      <c r="A15" s="86">
        <v>3</v>
      </c>
      <c r="B15" s="220"/>
      <c r="C15" s="142">
        <v>1.4918981481481483E-2</v>
      </c>
      <c r="D15" s="92" t="e">
        <f t="shared" si="2"/>
        <v>#N/A</v>
      </c>
      <c r="E15" s="93">
        <v>2</v>
      </c>
      <c r="F15" s="94"/>
      <c r="G15" s="224">
        <v>13</v>
      </c>
      <c r="H15" s="8"/>
      <c r="I15" s="142">
        <v>1.4918981481481483E-2</v>
      </c>
      <c r="J15" s="87"/>
      <c r="K15" s="88">
        <f t="shared" si="1"/>
        <v>4.8125746714456396E-3</v>
      </c>
      <c r="L15" s="89"/>
      <c r="M15" s="112">
        <v>13</v>
      </c>
      <c r="N15" s="227" t="s">
        <v>164</v>
      </c>
      <c r="O15" s="226">
        <v>1.8217592592592594E-2</v>
      </c>
    </row>
    <row r="16" spans="1:15" ht="14.35" x14ac:dyDescent="0.5">
      <c r="A16" s="86">
        <v>4</v>
      </c>
      <c r="B16" s="168"/>
      <c r="C16" s="142">
        <v>1.577546296296296E-2</v>
      </c>
      <c r="D16" s="92" t="e">
        <f t="shared" si="2"/>
        <v>#N/A</v>
      </c>
      <c r="E16" s="93">
        <v>2</v>
      </c>
      <c r="F16" s="85"/>
      <c r="G16" s="224">
        <v>14</v>
      </c>
      <c r="H16" s="171"/>
      <c r="I16" s="142">
        <v>1.5185185185185185E-2</v>
      </c>
      <c r="J16" s="87"/>
      <c r="K16" s="88">
        <f t="shared" si="1"/>
        <v>4.8984468339307047E-3</v>
      </c>
      <c r="L16" s="89"/>
      <c r="M16" s="112">
        <v>14</v>
      </c>
      <c r="N16" s="184" t="s">
        <v>11</v>
      </c>
      <c r="O16" s="226">
        <v>1.8414351851851852E-2</v>
      </c>
    </row>
    <row r="17" spans="1:15" ht="14.35" x14ac:dyDescent="0.5">
      <c r="A17" s="86">
        <v>5</v>
      </c>
      <c r="B17" s="168"/>
      <c r="C17" s="142">
        <v>1.5925925925925927E-2</v>
      </c>
      <c r="D17" s="92" t="e">
        <f t="shared" si="2"/>
        <v>#N/A</v>
      </c>
      <c r="E17" s="93">
        <v>2</v>
      </c>
      <c r="F17" s="94"/>
      <c r="G17" s="224">
        <v>15</v>
      </c>
      <c r="H17" s="168"/>
      <c r="I17" s="142">
        <v>1.556712962962963E-2</v>
      </c>
      <c r="J17" s="87"/>
      <c r="K17" s="88">
        <f t="shared" si="1"/>
        <v>5.0216547192353644E-3</v>
      </c>
      <c r="L17" s="89"/>
      <c r="M17" s="112">
        <v>15</v>
      </c>
      <c r="N17" s="184" t="s">
        <v>170</v>
      </c>
      <c r="O17" s="226">
        <v>1.892361111111111E-2</v>
      </c>
    </row>
    <row r="18" spans="1:15" ht="14.35" x14ac:dyDescent="0.5">
      <c r="A18" s="86">
        <v>6</v>
      </c>
      <c r="B18" s="168"/>
      <c r="C18" s="142">
        <v>1.6018518518518519E-2</v>
      </c>
      <c r="D18" s="92" t="e">
        <f t="shared" si="2"/>
        <v>#N/A</v>
      </c>
      <c r="E18" s="93">
        <v>2</v>
      </c>
      <c r="F18" s="94"/>
      <c r="G18" s="224">
        <v>16</v>
      </c>
      <c r="H18" s="168"/>
      <c r="I18" s="142">
        <v>1.577546296296296E-2</v>
      </c>
      <c r="J18" s="87"/>
      <c r="K18" s="88">
        <f t="shared" si="1"/>
        <v>5.0888590203106319E-3</v>
      </c>
      <c r="L18" s="89"/>
      <c r="M18" s="112">
        <v>16</v>
      </c>
      <c r="N18" s="184" t="s">
        <v>56</v>
      </c>
      <c r="O18" s="226">
        <v>1.9189814814814816E-2</v>
      </c>
    </row>
    <row r="19" spans="1:15" ht="14.35" x14ac:dyDescent="0.5">
      <c r="A19" s="86">
        <v>7</v>
      </c>
      <c r="B19" s="168"/>
      <c r="C19" s="142">
        <v>1.6076388888888887E-2</v>
      </c>
      <c r="D19" s="92" t="e">
        <f t="shared" si="2"/>
        <v>#N/A</v>
      </c>
      <c r="E19" s="93">
        <v>2</v>
      </c>
      <c r="F19" s="94"/>
      <c r="G19" s="224">
        <v>17</v>
      </c>
      <c r="H19" s="168"/>
      <c r="I19" s="142">
        <v>1.5925925925925927E-2</v>
      </c>
      <c r="J19" s="87"/>
      <c r="K19" s="88">
        <f t="shared" si="1"/>
        <v>5.1373954599761053E-3</v>
      </c>
      <c r="L19" s="89"/>
      <c r="M19" s="112">
        <v>17</v>
      </c>
      <c r="N19" s="184" t="s">
        <v>174</v>
      </c>
      <c r="O19" s="226">
        <v>1.9201388888888889E-2</v>
      </c>
    </row>
    <row r="20" spans="1:15" ht="14.35" x14ac:dyDescent="0.5">
      <c r="A20" s="96">
        <v>8</v>
      </c>
      <c r="B20" s="221"/>
      <c r="C20" s="143">
        <v>1.650462962962963E-2</v>
      </c>
      <c r="D20" s="98" t="e">
        <f t="shared" si="2"/>
        <v>#N/A</v>
      </c>
      <c r="E20" s="105">
        <v>2</v>
      </c>
      <c r="F20" s="101"/>
      <c r="G20" s="224">
        <v>18</v>
      </c>
      <c r="H20" s="8"/>
      <c r="I20" s="142">
        <v>1.6018518518518519E-2</v>
      </c>
      <c r="J20" s="87"/>
      <c r="K20" s="88">
        <f t="shared" si="1"/>
        <v>5.1672640382317801E-3</v>
      </c>
      <c r="L20" s="89"/>
      <c r="M20" s="112">
        <v>18</v>
      </c>
      <c r="N20" s="227" t="s">
        <v>161</v>
      </c>
      <c r="O20" s="226">
        <v>1.9768518518518515E-2</v>
      </c>
    </row>
    <row r="21" spans="1:15" ht="14.35" x14ac:dyDescent="0.5">
      <c r="A21" s="95">
        <v>1</v>
      </c>
      <c r="B21" s="179"/>
      <c r="C21" s="141">
        <v>1.4837962962962963E-2</v>
      </c>
      <c r="D21" s="83" t="e">
        <f t="shared" si="2"/>
        <v>#N/A</v>
      </c>
      <c r="E21" s="103">
        <v>3</v>
      </c>
      <c r="F21" s="102"/>
      <c r="G21" s="224">
        <v>19</v>
      </c>
      <c r="H21" s="168"/>
      <c r="I21" s="142">
        <v>1.6076388888888887E-2</v>
      </c>
      <c r="J21" s="87"/>
      <c r="K21" s="88">
        <f t="shared" si="1"/>
        <v>5.185931899641576E-3</v>
      </c>
      <c r="L21" s="89"/>
      <c r="M21" s="112">
        <v>19</v>
      </c>
      <c r="N21" s="184" t="s">
        <v>157</v>
      </c>
      <c r="O21" s="226">
        <v>1.9803240740740739E-2</v>
      </c>
    </row>
    <row r="22" spans="1:15" ht="12.75" customHeight="1" x14ac:dyDescent="0.5">
      <c r="A22" s="86">
        <v>2</v>
      </c>
      <c r="B22" s="220"/>
      <c r="C22" s="142">
        <v>1.556712962962963E-2</v>
      </c>
      <c r="D22" s="92" t="e">
        <f t="shared" si="2"/>
        <v>#N/A</v>
      </c>
      <c r="E22" s="100">
        <v>3</v>
      </c>
      <c r="F22" s="102"/>
      <c r="G22" s="224">
        <v>20</v>
      </c>
      <c r="H22" s="8"/>
      <c r="I22" s="142">
        <v>1.6261574074074074E-2</v>
      </c>
      <c r="J22" s="87"/>
      <c r="K22" s="88">
        <f t="shared" si="1"/>
        <v>5.2456690561529266E-3</v>
      </c>
      <c r="L22" s="89"/>
      <c r="M22" s="112">
        <v>20</v>
      </c>
      <c r="N22" s="227" t="s">
        <v>111</v>
      </c>
      <c r="O22" s="226">
        <v>1.9942129629629629E-2</v>
      </c>
    </row>
    <row r="23" spans="1:15" ht="14.35" x14ac:dyDescent="0.5">
      <c r="A23" s="86">
        <v>3</v>
      </c>
      <c r="B23" s="168"/>
      <c r="C23" s="142">
        <v>1.6261574074074074E-2</v>
      </c>
      <c r="D23" s="92" t="e">
        <f t="shared" si="2"/>
        <v>#N/A</v>
      </c>
      <c r="E23" s="100">
        <v>3</v>
      </c>
      <c r="F23" s="102"/>
      <c r="G23" s="224">
        <v>21</v>
      </c>
      <c r="H23" s="168"/>
      <c r="I23" s="142">
        <v>1.6331018518518519E-2</v>
      </c>
      <c r="J23" s="87"/>
      <c r="K23" s="88">
        <f t="shared" si="1"/>
        <v>5.2680704898446836E-3</v>
      </c>
      <c r="L23" s="89"/>
      <c r="M23" s="112">
        <v>21</v>
      </c>
      <c r="N23" s="184" t="s">
        <v>68</v>
      </c>
      <c r="O23" s="226">
        <v>1.9953703703703706E-2</v>
      </c>
    </row>
    <row r="24" spans="1:15" ht="14.35" x14ac:dyDescent="0.5">
      <c r="A24" s="86">
        <v>4</v>
      </c>
      <c r="B24" s="220"/>
      <c r="C24" s="142">
        <v>1.6331018518518519E-2</v>
      </c>
      <c r="D24" s="92" t="e">
        <f t="shared" si="2"/>
        <v>#N/A</v>
      </c>
      <c r="E24" s="100">
        <v>3</v>
      </c>
      <c r="F24" s="102"/>
      <c r="G24" s="224">
        <v>22</v>
      </c>
      <c r="H24" s="8"/>
      <c r="I24" s="142">
        <v>1.6400462962962964E-2</v>
      </c>
      <c r="J24" s="87"/>
      <c r="K24" s="88">
        <f t="shared" si="1"/>
        <v>5.2904719235364397E-3</v>
      </c>
      <c r="L24" s="89"/>
      <c r="M24" s="112">
        <v>22</v>
      </c>
      <c r="N24" s="227" t="s">
        <v>100</v>
      </c>
      <c r="O24" s="226">
        <v>2.0324074074074074E-2</v>
      </c>
    </row>
    <row r="25" spans="1:15" ht="14.35" x14ac:dyDescent="0.5">
      <c r="A25" s="86">
        <v>5</v>
      </c>
      <c r="B25" s="168"/>
      <c r="C25" s="142">
        <v>1.6643518518518519E-2</v>
      </c>
      <c r="D25" s="92" t="e">
        <f t="shared" si="2"/>
        <v>#N/A</v>
      </c>
      <c r="E25" s="100">
        <v>3</v>
      </c>
      <c r="F25" s="102"/>
      <c r="G25" s="224">
        <v>23</v>
      </c>
      <c r="H25" s="168"/>
      <c r="I25" s="142">
        <v>1.650462962962963E-2</v>
      </c>
      <c r="J25" s="87"/>
      <c r="K25" s="88">
        <f t="shared" si="1"/>
        <v>5.324074074074074E-3</v>
      </c>
      <c r="L25" s="89"/>
      <c r="M25" s="152">
        <v>23</v>
      </c>
      <c r="N25" s="184" t="s">
        <v>84</v>
      </c>
      <c r="O25" s="226">
        <v>2.0474537037037038E-2</v>
      </c>
    </row>
    <row r="26" spans="1:15" ht="14.35" x14ac:dyDescent="0.5">
      <c r="A26" s="86">
        <v>6</v>
      </c>
      <c r="B26" s="168"/>
      <c r="C26" s="142">
        <v>1.6701388888888887E-2</v>
      </c>
      <c r="D26" s="92" t="e">
        <f t="shared" si="2"/>
        <v>#N/A</v>
      </c>
      <c r="E26" s="100">
        <v>3</v>
      </c>
      <c r="F26" s="102"/>
      <c r="G26" s="224">
        <v>24</v>
      </c>
      <c r="H26" s="168"/>
      <c r="I26" s="142">
        <v>1.6643518518518519E-2</v>
      </c>
      <c r="J26" s="87"/>
      <c r="K26" s="88">
        <f t="shared" si="1"/>
        <v>5.3688769414575871E-3</v>
      </c>
      <c r="L26" s="89"/>
      <c r="M26" s="152">
        <v>24</v>
      </c>
      <c r="N26" s="184" t="s">
        <v>62</v>
      </c>
      <c r="O26" s="226">
        <v>2.0995370370370373E-2</v>
      </c>
    </row>
    <row r="27" spans="1:15" ht="14.35" x14ac:dyDescent="0.5">
      <c r="A27" s="86">
        <v>7</v>
      </c>
      <c r="B27" s="171"/>
      <c r="C27" s="142">
        <v>1.6875000000000001E-2</v>
      </c>
      <c r="D27" s="92" t="e">
        <f t="shared" si="2"/>
        <v>#N/A</v>
      </c>
      <c r="E27" s="100">
        <v>3</v>
      </c>
      <c r="F27" s="102"/>
      <c r="G27" s="224">
        <v>25</v>
      </c>
      <c r="H27" s="168"/>
      <c r="I27" s="142">
        <v>1.6689814814814817E-2</v>
      </c>
      <c r="J27" s="87"/>
      <c r="K27" s="88">
        <f t="shared" si="1"/>
        <v>5.3838112305854245E-3</v>
      </c>
      <c r="L27" s="89"/>
      <c r="M27" s="152">
        <v>25</v>
      </c>
      <c r="N27" s="184" t="s">
        <v>53</v>
      </c>
      <c r="O27" s="226">
        <v>2.1157407407407406E-2</v>
      </c>
    </row>
    <row r="28" spans="1:15" ht="14.35" x14ac:dyDescent="0.5">
      <c r="A28" s="90">
        <v>8</v>
      </c>
      <c r="B28" s="168"/>
      <c r="C28" s="142">
        <v>1.7175925925925924E-2</v>
      </c>
      <c r="D28" s="92" t="e">
        <f t="shared" si="2"/>
        <v>#N/A</v>
      </c>
      <c r="E28" s="100">
        <v>3</v>
      </c>
      <c r="F28" s="102"/>
      <c r="G28" s="224">
        <v>26</v>
      </c>
      <c r="H28" s="168"/>
      <c r="I28" s="142">
        <v>1.6701388888888887E-2</v>
      </c>
      <c r="J28" s="87"/>
      <c r="K28" s="88">
        <f t="shared" si="1"/>
        <v>5.387544802867383E-3</v>
      </c>
      <c r="L28" s="89"/>
      <c r="M28" s="152">
        <v>26</v>
      </c>
      <c r="N28" s="184" t="s">
        <v>22</v>
      </c>
      <c r="O28" s="226">
        <v>2.1759259259259259E-2</v>
      </c>
    </row>
    <row r="29" spans="1:15" ht="14.35" x14ac:dyDescent="0.5">
      <c r="A29" s="86">
        <v>9</v>
      </c>
      <c r="B29" s="171"/>
      <c r="C29" s="142">
        <v>1.7997685185185186E-2</v>
      </c>
      <c r="D29" s="92" t="e">
        <f t="shared" si="2"/>
        <v>#N/A</v>
      </c>
      <c r="E29" s="100">
        <v>3</v>
      </c>
      <c r="F29" s="102"/>
      <c r="G29" s="224">
        <v>27</v>
      </c>
      <c r="H29" s="171"/>
      <c r="I29" s="142">
        <v>1.6875000000000001E-2</v>
      </c>
      <c r="J29" s="87"/>
      <c r="K29" s="88">
        <f t="shared" si="1"/>
        <v>5.4435483870967742E-3</v>
      </c>
      <c r="L29" s="89"/>
      <c r="M29" s="152">
        <v>27</v>
      </c>
      <c r="N29" s="184" t="s">
        <v>63</v>
      </c>
      <c r="O29" s="226">
        <v>2.2546296296296297E-2</v>
      </c>
    </row>
    <row r="30" spans="1:15" ht="14.35" x14ac:dyDescent="0.5">
      <c r="A30" s="96">
        <v>10</v>
      </c>
      <c r="B30" s="169"/>
      <c r="C30" s="143">
        <v>1.9768518518518515E-2</v>
      </c>
      <c r="D30" s="98" t="e">
        <f t="shared" si="2"/>
        <v>#N/A</v>
      </c>
      <c r="E30" s="105">
        <v>3</v>
      </c>
      <c r="F30" s="102"/>
      <c r="G30" s="224">
        <v>28</v>
      </c>
      <c r="H30" s="168"/>
      <c r="I30" s="142">
        <v>1.699074074074074E-2</v>
      </c>
      <c r="J30" s="87"/>
      <c r="K30" s="88">
        <f t="shared" si="1"/>
        <v>5.4808841099163678E-3</v>
      </c>
      <c r="L30" s="89"/>
      <c r="M30" s="152">
        <v>28</v>
      </c>
      <c r="N30" s="184" t="s">
        <v>21</v>
      </c>
      <c r="O30" s="226">
        <v>2.359953703703704E-2</v>
      </c>
    </row>
    <row r="31" spans="1:15" ht="14.35" x14ac:dyDescent="0.5">
      <c r="A31" s="81">
        <v>1</v>
      </c>
      <c r="B31" s="179"/>
      <c r="C31" s="141">
        <v>1.6400462962962964E-2</v>
      </c>
      <c r="D31" s="83" t="e">
        <f t="shared" si="2"/>
        <v>#N/A</v>
      </c>
      <c r="E31" s="103">
        <v>4</v>
      </c>
      <c r="F31" s="101"/>
      <c r="G31" s="224">
        <v>29</v>
      </c>
      <c r="H31" s="168"/>
      <c r="I31" s="142">
        <v>1.7175925925925924E-2</v>
      </c>
      <c r="J31" s="87"/>
      <c r="K31" s="88">
        <f t="shared" si="1"/>
        <v>5.5406212664277175E-3</v>
      </c>
      <c r="L31" s="89"/>
      <c r="M31" s="152">
        <v>29</v>
      </c>
      <c r="N31" s="184" t="s">
        <v>14</v>
      </c>
      <c r="O31" s="226">
        <v>2.4016203703703706E-2</v>
      </c>
    </row>
    <row r="32" spans="1:15" ht="14.35" x14ac:dyDescent="0.5">
      <c r="A32" s="90">
        <v>2</v>
      </c>
      <c r="B32" s="168"/>
      <c r="C32" s="142">
        <v>1.6689814814814817E-2</v>
      </c>
      <c r="D32" s="92" t="e">
        <f t="shared" si="2"/>
        <v>#N/A</v>
      </c>
      <c r="E32" s="100">
        <v>4</v>
      </c>
      <c r="F32" s="102"/>
      <c r="G32" s="224">
        <v>30</v>
      </c>
      <c r="H32" s="8"/>
      <c r="I32" s="142">
        <v>1.7233796296296296E-2</v>
      </c>
      <c r="J32" s="87"/>
      <c r="K32" s="88">
        <f t="shared" si="1"/>
        <v>5.5592891278375143E-3</v>
      </c>
      <c r="L32" s="89"/>
      <c r="M32" s="153">
        <v>30</v>
      </c>
      <c r="N32" s="228" t="s">
        <v>33</v>
      </c>
      <c r="O32" s="229">
        <v>2.4513888888888887E-2</v>
      </c>
    </row>
    <row r="33" spans="1:12" ht="12.75" customHeight="1" x14ac:dyDescent="0.5">
      <c r="A33" s="86">
        <v>3</v>
      </c>
      <c r="B33" s="168"/>
      <c r="C33" s="142">
        <v>1.699074074074074E-2</v>
      </c>
      <c r="D33" s="92" t="e">
        <f t="shared" si="2"/>
        <v>#N/A</v>
      </c>
      <c r="E33" s="100">
        <v>4</v>
      </c>
      <c r="F33" s="102"/>
      <c r="G33" s="224">
        <v>31</v>
      </c>
      <c r="H33" s="8"/>
      <c r="I33" s="142">
        <v>1.7314814814814814E-2</v>
      </c>
      <c r="J33" s="87"/>
      <c r="K33" s="88">
        <f t="shared" si="1"/>
        <v>5.5854241338112306E-3</v>
      </c>
      <c r="L33" s="89"/>
    </row>
    <row r="34" spans="1:12" ht="12.75" customHeight="1" x14ac:dyDescent="0.5">
      <c r="A34" s="86">
        <v>4</v>
      </c>
      <c r="B34" s="168"/>
      <c r="C34" s="142">
        <v>1.7233796296296296E-2</v>
      </c>
      <c r="D34" s="92" t="e">
        <f t="shared" si="2"/>
        <v>#N/A</v>
      </c>
      <c r="E34" s="100">
        <v>4</v>
      </c>
      <c r="F34" s="102"/>
      <c r="G34" s="224">
        <v>32</v>
      </c>
      <c r="H34" s="168"/>
      <c r="I34" s="142">
        <v>1.7349537037037038E-2</v>
      </c>
      <c r="J34" s="87"/>
      <c r="K34" s="88">
        <f t="shared" si="1"/>
        <v>5.5966248506571087E-3</v>
      </c>
      <c r="L34" s="89"/>
    </row>
    <row r="35" spans="1:12" ht="12.75" customHeight="1" x14ac:dyDescent="0.5">
      <c r="A35" s="86">
        <v>5</v>
      </c>
      <c r="B35" s="168"/>
      <c r="C35" s="142">
        <v>1.7314814814814814E-2</v>
      </c>
      <c r="D35" s="92" t="e">
        <f t="shared" si="2"/>
        <v>#N/A</v>
      </c>
      <c r="E35" s="100">
        <v>4</v>
      </c>
      <c r="F35" s="102"/>
      <c r="G35" s="224">
        <v>33</v>
      </c>
      <c r="H35" s="168"/>
      <c r="I35" s="142">
        <v>1.7465277777777777E-2</v>
      </c>
      <c r="J35" s="87"/>
      <c r="K35" s="88">
        <f t="shared" si="1"/>
        <v>5.6339605734767022E-3</v>
      </c>
      <c r="L35" s="89"/>
    </row>
    <row r="36" spans="1:12" ht="12.75" customHeight="1" x14ac:dyDescent="0.5">
      <c r="A36" s="86">
        <v>6</v>
      </c>
      <c r="B36" s="168"/>
      <c r="C36" s="142">
        <v>1.7349537037037038E-2</v>
      </c>
      <c r="D36" s="92" t="e">
        <f t="shared" si="2"/>
        <v>#N/A</v>
      </c>
      <c r="E36" s="100">
        <v>4</v>
      </c>
      <c r="F36" s="102"/>
      <c r="G36" s="224">
        <v>34</v>
      </c>
      <c r="H36" s="168"/>
      <c r="I36" s="142">
        <v>1.7615740740740741E-2</v>
      </c>
      <c r="J36" s="87"/>
      <c r="K36" s="88">
        <f t="shared" si="1"/>
        <v>5.6824970131421739E-3</v>
      </c>
      <c r="L36" s="89"/>
    </row>
    <row r="37" spans="1:12" ht="12.75" customHeight="1" x14ac:dyDescent="0.5">
      <c r="A37" s="86">
        <v>7</v>
      </c>
      <c r="B37" s="2"/>
      <c r="C37" s="142">
        <v>1.7696759259259259E-2</v>
      </c>
      <c r="D37" s="92" t="e">
        <f t="shared" si="2"/>
        <v>#N/A</v>
      </c>
      <c r="E37" s="100">
        <v>4</v>
      </c>
      <c r="F37" s="102"/>
      <c r="G37" s="224">
        <v>35</v>
      </c>
      <c r="H37" s="212"/>
      <c r="I37" s="142">
        <v>1.7696759259259259E-2</v>
      </c>
      <c r="J37" s="87"/>
      <c r="K37" s="88">
        <f t="shared" si="1"/>
        <v>5.7086320191158902E-3</v>
      </c>
      <c r="L37" s="89"/>
    </row>
    <row r="38" spans="1:12" ht="12.75" customHeight="1" x14ac:dyDescent="0.5">
      <c r="A38" s="86">
        <v>8</v>
      </c>
      <c r="B38" s="168"/>
      <c r="C38" s="142">
        <v>1.7708333333333333E-2</v>
      </c>
      <c r="D38" s="92" t="e">
        <f t="shared" si="2"/>
        <v>#N/A</v>
      </c>
      <c r="E38" s="100">
        <v>4</v>
      </c>
      <c r="F38" s="102"/>
      <c r="G38" s="224">
        <v>36</v>
      </c>
      <c r="H38" s="168"/>
      <c r="I38" s="142">
        <v>1.7708333333333333E-2</v>
      </c>
      <c r="J38" s="87"/>
      <c r="K38" s="88">
        <f t="shared" si="1"/>
        <v>5.7123655913978487E-3</v>
      </c>
      <c r="L38" s="89"/>
    </row>
    <row r="39" spans="1:12" ht="12.75" customHeight="1" x14ac:dyDescent="0.5">
      <c r="A39" s="86">
        <v>9</v>
      </c>
      <c r="B39" s="168"/>
      <c r="C39" s="142">
        <v>1.818287037037037E-2</v>
      </c>
      <c r="D39" s="92" t="e">
        <f t="shared" si="2"/>
        <v>#N/A</v>
      </c>
      <c r="E39" s="100">
        <v>4</v>
      </c>
      <c r="F39" s="102"/>
      <c r="G39" s="224">
        <v>37</v>
      </c>
      <c r="H39" s="171"/>
      <c r="I39" s="142">
        <v>1.7997685185185186E-2</v>
      </c>
      <c r="J39" s="87"/>
      <c r="K39" s="88">
        <f t="shared" si="1"/>
        <v>5.8057048984468344E-3</v>
      </c>
      <c r="L39" s="89"/>
    </row>
    <row r="40" spans="1:12" ht="12.75" customHeight="1" x14ac:dyDescent="0.5">
      <c r="A40" s="96">
        <v>10</v>
      </c>
      <c r="B40" s="169"/>
      <c r="C40" s="143">
        <v>1.8414351851851852E-2</v>
      </c>
      <c r="D40" s="98" t="e">
        <f t="shared" si="2"/>
        <v>#N/A</v>
      </c>
      <c r="E40" s="105">
        <v>4</v>
      </c>
      <c r="F40" s="102"/>
      <c r="G40" s="224">
        <v>38</v>
      </c>
      <c r="H40" s="168"/>
      <c r="I40" s="142">
        <v>1.8067129629629631E-2</v>
      </c>
      <c r="J40" s="87"/>
      <c r="K40" s="88">
        <f t="shared" si="1"/>
        <v>5.8281063321385905E-3</v>
      </c>
      <c r="L40" s="89"/>
    </row>
    <row r="41" spans="1:12" ht="12.75" customHeight="1" x14ac:dyDescent="0.5">
      <c r="A41" s="95">
        <v>1</v>
      </c>
      <c r="B41" s="179"/>
      <c r="C41" s="141">
        <v>1.7465277777777777E-2</v>
      </c>
      <c r="D41" s="83" t="e">
        <f t="shared" si="2"/>
        <v>#N/A</v>
      </c>
      <c r="E41" s="103">
        <v>5</v>
      </c>
      <c r="F41" s="102"/>
      <c r="G41" s="224">
        <v>39</v>
      </c>
      <c r="H41" s="171"/>
      <c r="I41" s="142">
        <v>1.8159722222222219E-2</v>
      </c>
      <c r="J41" s="87"/>
      <c r="K41" s="88">
        <f t="shared" si="1"/>
        <v>5.8579749103942645E-3</v>
      </c>
      <c r="L41" s="89"/>
    </row>
    <row r="42" spans="1:12" ht="12.75" customHeight="1" x14ac:dyDescent="0.5">
      <c r="A42" s="86">
        <v>2</v>
      </c>
      <c r="B42" s="220"/>
      <c r="C42" s="142">
        <v>1.7615740740740741E-2</v>
      </c>
      <c r="D42" s="92" t="e">
        <f t="shared" si="2"/>
        <v>#N/A</v>
      </c>
      <c r="E42" s="100">
        <v>5</v>
      </c>
      <c r="F42" s="101"/>
      <c r="G42" s="224">
        <v>40</v>
      </c>
      <c r="H42" s="8"/>
      <c r="I42" s="142">
        <v>1.818287037037037E-2</v>
      </c>
      <c r="J42" s="87"/>
      <c r="K42" s="88">
        <f t="shared" si="1"/>
        <v>5.8654420549581841E-3</v>
      </c>
      <c r="L42" s="89"/>
    </row>
    <row r="43" spans="1:12" ht="12.75" customHeight="1" x14ac:dyDescent="0.5">
      <c r="A43" s="86">
        <v>3</v>
      </c>
      <c r="B43" s="168"/>
      <c r="C43" s="142">
        <v>1.8067129629629631E-2</v>
      </c>
      <c r="D43" s="92" t="e">
        <f t="shared" si="2"/>
        <v>#N/A</v>
      </c>
      <c r="E43" s="100">
        <v>5</v>
      </c>
      <c r="F43" s="102"/>
      <c r="G43" s="224">
        <v>41</v>
      </c>
      <c r="H43" s="168"/>
      <c r="I43" s="142">
        <v>1.8217592592592594E-2</v>
      </c>
      <c r="J43" s="87"/>
      <c r="K43" s="88">
        <f t="shared" si="1"/>
        <v>5.8766427718040621E-3</v>
      </c>
      <c r="L43" s="89"/>
    </row>
    <row r="44" spans="1:12" ht="12.75" customHeight="1" x14ac:dyDescent="0.5">
      <c r="A44" s="86">
        <v>4</v>
      </c>
      <c r="B44" s="171"/>
      <c r="C44" s="142">
        <v>1.8159722222222219E-2</v>
      </c>
      <c r="D44" s="92" t="e">
        <f t="shared" si="2"/>
        <v>#N/A</v>
      </c>
      <c r="E44" s="100">
        <v>5</v>
      </c>
      <c r="F44" s="102"/>
      <c r="G44" s="224">
        <v>42</v>
      </c>
      <c r="H44" s="168"/>
      <c r="I44" s="142">
        <v>1.8414351851851852E-2</v>
      </c>
      <c r="J44" s="87"/>
      <c r="K44" s="88">
        <f t="shared" si="1"/>
        <v>5.9401135005973712E-3</v>
      </c>
      <c r="L44" s="89"/>
    </row>
    <row r="45" spans="1:12" ht="12.75" customHeight="1" x14ac:dyDescent="0.5">
      <c r="A45" s="86">
        <v>5</v>
      </c>
      <c r="B45" s="220"/>
      <c r="C45" s="142">
        <v>1.8217592592592594E-2</v>
      </c>
      <c r="D45" s="92" t="e">
        <f t="shared" si="2"/>
        <v>#N/A</v>
      </c>
      <c r="E45" s="100">
        <v>5</v>
      </c>
      <c r="F45" s="102"/>
      <c r="G45" s="224">
        <v>43</v>
      </c>
      <c r="H45" s="8"/>
      <c r="I45" s="142">
        <v>1.892361111111111E-2</v>
      </c>
      <c r="J45" s="87"/>
      <c r="K45" s="88">
        <f t="shared" si="1"/>
        <v>6.1043906810035837E-3</v>
      </c>
      <c r="L45" s="89"/>
    </row>
    <row r="46" spans="1:12" ht="12.75" customHeight="1" x14ac:dyDescent="0.5">
      <c r="A46" s="86">
        <v>6</v>
      </c>
      <c r="B46" s="220"/>
      <c r="C46" s="142">
        <v>1.892361111111111E-2</v>
      </c>
      <c r="D46" s="92" t="e">
        <f t="shared" si="2"/>
        <v>#N/A</v>
      </c>
      <c r="E46" s="100">
        <v>5</v>
      </c>
      <c r="F46" s="102"/>
      <c r="G46" s="224">
        <v>44</v>
      </c>
      <c r="H46" s="8"/>
      <c r="I46" s="142">
        <v>1.9189814814814816E-2</v>
      </c>
      <c r="J46" s="87"/>
      <c r="K46" s="88">
        <f t="shared" si="1"/>
        <v>6.1902628434886498E-3</v>
      </c>
      <c r="L46" s="89"/>
    </row>
    <row r="47" spans="1:12" ht="14.35" x14ac:dyDescent="0.5">
      <c r="A47" s="86">
        <v>7</v>
      </c>
      <c r="B47" s="168"/>
      <c r="C47" s="142">
        <v>1.9189814814814816E-2</v>
      </c>
      <c r="D47" s="92" t="e">
        <f t="shared" si="2"/>
        <v>#N/A</v>
      </c>
      <c r="E47" s="100">
        <v>5</v>
      </c>
      <c r="F47" s="1"/>
      <c r="G47" s="224">
        <v>45</v>
      </c>
      <c r="H47" s="168"/>
      <c r="I47" s="142">
        <v>1.9201388888888889E-2</v>
      </c>
      <c r="J47" s="87"/>
      <c r="K47" s="88">
        <f t="shared" ref="K47:K60" si="3">I47/G$1</f>
        <v>6.1939964157706091E-3</v>
      </c>
      <c r="L47" s="1"/>
    </row>
    <row r="48" spans="1:12" ht="12" customHeight="1" x14ac:dyDescent="0.5">
      <c r="A48" s="86">
        <v>8</v>
      </c>
      <c r="B48" s="168"/>
      <c r="C48" s="142">
        <v>1.9201388888888889E-2</v>
      </c>
      <c r="D48" s="92" t="e">
        <f t="shared" si="2"/>
        <v>#N/A</v>
      </c>
      <c r="E48" s="100">
        <v>5</v>
      </c>
      <c r="F48" s="1"/>
      <c r="G48" s="224">
        <v>46</v>
      </c>
      <c r="H48" s="168"/>
      <c r="I48" s="142">
        <v>1.9768518518518515E-2</v>
      </c>
      <c r="J48" s="87"/>
      <c r="K48" s="88">
        <f t="shared" si="3"/>
        <v>6.3769414575866176E-3</v>
      </c>
      <c r="L48" s="1"/>
    </row>
    <row r="49" spans="1:15" ht="14.35" x14ac:dyDescent="0.5">
      <c r="A49" s="86">
        <v>9</v>
      </c>
      <c r="B49" s="220"/>
      <c r="C49" s="142">
        <v>1.9803240740740739E-2</v>
      </c>
      <c r="D49" s="92" t="e">
        <f t="shared" si="2"/>
        <v>#N/A</v>
      </c>
      <c r="E49" s="100">
        <v>5</v>
      </c>
      <c r="F49" s="1"/>
      <c r="G49" s="224">
        <v>47</v>
      </c>
      <c r="H49" s="8"/>
      <c r="I49" s="142">
        <v>1.9803240740740739E-2</v>
      </c>
      <c r="J49" s="87"/>
      <c r="K49" s="88">
        <f t="shared" si="3"/>
        <v>6.3881421744324965E-3</v>
      </c>
      <c r="L49" s="1"/>
    </row>
    <row r="50" spans="1:15" ht="14.35" x14ac:dyDescent="0.5">
      <c r="A50" s="86">
        <v>10</v>
      </c>
      <c r="B50" s="220"/>
      <c r="C50" s="142">
        <v>1.9953703703703706E-2</v>
      </c>
      <c r="D50" s="92" t="e">
        <f t="shared" si="2"/>
        <v>#N/A</v>
      </c>
      <c r="E50" s="100">
        <v>5</v>
      </c>
      <c r="F50" s="1"/>
      <c r="G50" s="224">
        <v>48</v>
      </c>
      <c r="H50" s="8"/>
      <c r="I50" s="142">
        <v>1.9942129629629629E-2</v>
      </c>
      <c r="J50" s="87"/>
      <c r="K50" s="88">
        <f t="shared" si="3"/>
        <v>6.4329450418160088E-3</v>
      </c>
      <c r="L50" s="1"/>
    </row>
    <row r="51" spans="1:15" ht="12" customHeight="1" x14ac:dyDescent="0.5">
      <c r="A51" s="86">
        <v>11</v>
      </c>
      <c r="B51" s="220"/>
      <c r="C51" s="142">
        <v>2.0324074074074074E-2</v>
      </c>
      <c r="D51" s="92" t="e">
        <f t="shared" si="2"/>
        <v>#N/A</v>
      </c>
      <c r="E51" s="100">
        <v>5</v>
      </c>
      <c r="F51" s="1"/>
      <c r="G51" s="224">
        <v>49</v>
      </c>
      <c r="H51" s="8"/>
      <c r="I51" s="142">
        <v>1.9953703703703706E-2</v>
      </c>
      <c r="J51" s="87"/>
      <c r="K51" s="88">
        <f t="shared" si="3"/>
        <v>6.4366786140979699E-3</v>
      </c>
      <c r="L51" s="1"/>
    </row>
    <row r="52" spans="1:15" ht="12" customHeight="1" x14ac:dyDescent="0.5">
      <c r="A52" s="96">
        <v>12</v>
      </c>
      <c r="B52" s="221"/>
      <c r="C52" s="143">
        <v>2.1157407407407406E-2</v>
      </c>
      <c r="D52" s="98" t="e">
        <f t="shared" si="2"/>
        <v>#N/A</v>
      </c>
      <c r="E52" s="105">
        <v>5</v>
      </c>
      <c r="F52" s="1"/>
      <c r="G52" s="224">
        <v>50</v>
      </c>
      <c r="H52" s="8"/>
      <c r="I52" s="142">
        <v>2.0324074074074074E-2</v>
      </c>
      <c r="J52" s="87"/>
      <c r="K52" s="88">
        <f t="shared" si="3"/>
        <v>6.5561529271206693E-3</v>
      </c>
      <c r="L52" s="1"/>
      <c r="N52" s="21"/>
      <c r="O52" s="25"/>
    </row>
    <row r="53" spans="1:15" ht="14.35" x14ac:dyDescent="0.5">
      <c r="A53" s="95">
        <v>1</v>
      </c>
      <c r="B53" s="219"/>
      <c r="C53" s="141">
        <v>2.0474537037037038E-2</v>
      </c>
      <c r="D53" s="83" t="e">
        <f t="shared" si="2"/>
        <v>#N/A</v>
      </c>
      <c r="E53" s="103">
        <v>6</v>
      </c>
      <c r="F53" s="1"/>
      <c r="G53" s="224">
        <v>51</v>
      </c>
      <c r="H53" s="8"/>
      <c r="I53" s="142">
        <v>2.0474537037037038E-2</v>
      </c>
      <c r="J53" s="87"/>
      <c r="K53" s="88">
        <f t="shared" si="3"/>
        <v>6.6046893667861409E-3</v>
      </c>
      <c r="L53" s="1"/>
      <c r="O53" s="25"/>
    </row>
    <row r="54" spans="1:15" ht="12" customHeight="1" x14ac:dyDescent="0.5">
      <c r="A54" s="86">
        <v>2</v>
      </c>
      <c r="B54" s="220"/>
      <c r="C54" s="142">
        <v>2.0995370370370373E-2</v>
      </c>
      <c r="D54" s="92" t="e">
        <f t="shared" si="2"/>
        <v>#N/A</v>
      </c>
      <c r="E54" s="100">
        <v>6</v>
      </c>
      <c r="F54" s="1"/>
      <c r="G54" s="224">
        <v>52</v>
      </c>
      <c r="H54" s="8"/>
      <c r="I54" s="142">
        <v>2.0995370370370373E-2</v>
      </c>
      <c r="J54" s="87"/>
      <c r="K54" s="88">
        <f t="shared" si="3"/>
        <v>6.7727001194743137E-3</v>
      </c>
      <c r="L54" s="1"/>
      <c r="N54" s="21"/>
      <c r="O54" s="25"/>
    </row>
    <row r="55" spans="1:15" ht="14.35" x14ac:dyDescent="0.5">
      <c r="A55" s="86">
        <v>3</v>
      </c>
      <c r="B55" s="168"/>
      <c r="C55" s="142">
        <v>2.1759259259259259E-2</v>
      </c>
      <c r="D55" s="92" t="e">
        <f t="shared" si="2"/>
        <v>#N/A</v>
      </c>
      <c r="E55" s="100">
        <v>6</v>
      </c>
      <c r="F55" s="1"/>
      <c r="G55" s="224">
        <v>53</v>
      </c>
      <c r="H55" s="168"/>
      <c r="I55" s="142">
        <v>2.1157407407407406E-2</v>
      </c>
      <c r="J55" s="87"/>
      <c r="K55" s="88">
        <f t="shared" si="3"/>
        <v>6.8249701314217438E-3</v>
      </c>
      <c r="L55" s="1"/>
      <c r="N55" s="21"/>
      <c r="O55" s="25"/>
    </row>
    <row r="56" spans="1:15" ht="14.35" x14ac:dyDescent="0.5">
      <c r="A56" s="96">
        <v>4</v>
      </c>
      <c r="B56" s="169"/>
      <c r="C56" s="143">
        <v>2.2546296296296297E-2</v>
      </c>
      <c r="D56" s="98" t="e">
        <f t="shared" si="2"/>
        <v>#N/A</v>
      </c>
      <c r="E56" s="105">
        <v>6</v>
      </c>
      <c r="F56" s="1"/>
      <c r="G56" s="224">
        <v>54</v>
      </c>
      <c r="H56" s="168"/>
      <c r="I56" s="142">
        <v>2.1759259259259259E-2</v>
      </c>
      <c r="J56" s="87"/>
      <c r="K56" s="88">
        <f t="shared" si="3"/>
        <v>7.019115890083632E-3</v>
      </c>
      <c r="L56" s="1"/>
      <c r="N56" s="21"/>
      <c r="O56" s="25"/>
    </row>
    <row r="57" spans="1:15" ht="14.35" x14ac:dyDescent="0.5">
      <c r="A57" s="95">
        <v>1</v>
      </c>
      <c r="B57" s="179"/>
      <c r="C57" s="141">
        <v>1.9942129629629629E-2</v>
      </c>
      <c r="D57" s="83" t="e">
        <f t="shared" si="2"/>
        <v>#N/A</v>
      </c>
      <c r="E57" s="103">
        <v>7</v>
      </c>
      <c r="F57" s="1"/>
      <c r="G57" s="224">
        <v>55</v>
      </c>
      <c r="H57" s="168"/>
      <c r="I57" s="142">
        <v>2.2546296296296297E-2</v>
      </c>
      <c r="J57" s="87"/>
      <c r="K57" s="88">
        <f t="shared" si="3"/>
        <v>7.27299880525687E-3</v>
      </c>
      <c r="L57" s="1"/>
      <c r="O57" s="25"/>
    </row>
    <row r="58" spans="1:15" ht="14.35" x14ac:dyDescent="0.5">
      <c r="A58" s="96">
        <v>2</v>
      </c>
      <c r="B58" s="177"/>
      <c r="C58" s="143">
        <v>2.4016203703703706E-2</v>
      </c>
      <c r="D58" s="98" t="e">
        <f t="shared" si="2"/>
        <v>#N/A</v>
      </c>
      <c r="E58" s="105">
        <v>7</v>
      </c>
      <c r="F58" s="1"/>
      <c r="G58" s="224">
        <v>56</v>
      </c>
      <c r="H58" s="171"/>
      <c r="I58" s="142">
        <v>2.359953703703704E-2</v>
      </c>
      <c r="J58" s="87"/>
      <c r="K58" s="88">
        <f t="shared" si="3"/>
        <v>7.612753882915174E-3</v>
      </c>
      <c r="L58" s="1"/>
      <c r="N58" s="21"/>
      <c r="O58" s="25"/>
    </row>
    <row r="59" spans="1:15" ht="14.35" x14ac:dyDescent="0.5">
      <c r="A59" s="95">
        <v>1</v>
      </c>
      <c r="B59" s="170"/>
      <c r="C59" s="141">
        <v>2.359953703703704E-2</v>
      </c>
      <c r="D59" s="83" t="e">
        <f t="shared" si="2"/>
        <v>#N/A</v>
      </c>
      <c r="E59" s="103">
        <v>8</v>
      </c>
      <c r="F59" s="1"/>
      <c r="G59" s="224">
        <v>57</v>
      </c>
      <c r="H59" s="171"/>
      <c r="I59" s="142">
        <v>2.4016203703703706E-2</v>
      </c>
      <c r="J59" s="87"/>
      <c r="K59" s="88">
        <f t="shared" si="3"/>
        <v>7.7471624850657117E-3</v>
      </c>
      <c r="L59" s="1"/>
      <c r="N59" s="21"/>
      <c r="O59" s="24"/>
    </row>
    <row r="60" spans="1:15" ht="14.35" x14ac:dyDescent="0.5">
      <c r="A60" s="96">
        <v>2</v>
      </c>
      <c r="B60" s="169"/>
      <c r="C60" s="143">
        <v>2.4513888888888887E-2</v>
      </c>
      <c r="D60" s="98" t="e">
        <f t="shared" si="2"/>
        <v>#N/A</v>
      </c>
      <c r="E60" s="105">
        <v>8</v>
      </c>
      <c r="F60" s="1"/>
      <c r="G60" s="225">
        <v>58</v>
      </c>
      <c r="H60" s="169"/>
      <c r="I60" s="143">
        <v>2.4513888888888887E-2</v>
      </c>
      <c r="J60" s="115"/>
      <c r="K60" s="116">
        <f t="shared" si="3"/>
        <v>7.9077060931899631E-3</v>
      </c>
      <c r="L60" s="1"/>
      <c r="N60" s="21"/>
      <c r="O60" s="25"/>
    </row>
    <row r="61" spans="1:15" x14ac:dyDescent="0.35">
      <c r="A61" s="1"/>
      <c r="C61" s="1"/>
      <c r="E61" s="1"/>
      <c r="F61" s="1"/>
      <c r="I61" s="1"/>
      <c r="J61" s="1"/>
      <c r="K61" s="1"/>
      <c r="L61" s="1"/>
    </row>
    <row r="62" spans="1:15" x14ac:dyDescent="0.35">
      <c r="A62" s="1"/>
      <c r="B62" s="21"/>
      <c r="C62" s="1"/>
      <c r="E62" s="1"/>
      <c r="F62" s="1"/>
      <c r="H62" s="21"/>
      <c r="I62" s="1"/>
      <c r="J62" s="1"/>
      <c r="K62" s="1"/>
      <c r="L62" s="1"/>
    </row>
    <row r="63" spans="1:15" x14ac:dyDescent="0.35">
      <c r="A63" s="1"/>
      <c r="B63" s="21"/>
      <c r="C63" s="1"/>
      <c r="E63" s="1"/>
      <c r="F63" s="1"/>
      <c r="H63" s="21"/>
      <c r="I63" s="1"/>
      <c r="J63" s="1"/>
      <c r="K63" s="1"/>
      <c r="L63" s="1"/>
    </row>
    <row r="64" spans="1:15" x14ac:dyDescent="0.35">
      <c r="A64" s="1"/>
      <c r="B64" s="21"/>
      <c r="C64" s="1"/>
      <c r="E64" s="1"/>
      <c r="F64" s="1"/>
      <c r="H64" s="21"/>
      <c r="I64" s="1"/>
      <c r="J64" s="1"/>
      <c r="K64" s="1"/>
      <c r="L64" s="1"/>
    </row>
    <row r="65" spans="2:8" s="1" customFormat="1" x14ac:dyDescent="0.35">
      <c r="D65" s="80"/>
      <c r="G65" s="80"/>
    </row>
    <row r="66" spans="2:8" s="1" customFormat="1" x14ac:dyDescent="0.35">
      <c r="D66" s="80"/>
      <c r="G66" s="80"/>
    </row>
    <row r="68" spans="2:8" x14ac:dyDescent="0.35">
      <c r="B68" s="21"/>
      <c r="H68" s="21"/>
    </row>
    <row r="70" spans="2:8" x14ac:dyDescent="0.35">
      <c r="B70" s="21"/>
      <c r="H70" s="21"/>
    </row>
    <row r="71" spans="2:8" x14ac:dyDescent="0.35">
      <c r="B71" s="21"/>
      <c r="H71" s="21"/>
    </row>
    <row r="78" spans="2:8" x14ac:dyDescent="0.35">
      <c r="B78" s="21"/>
      <c r="H78" s="21"/>
    </row>
    <row r="79" spans="2:8" x14ac:dyDescent="0.35">
      <c r="B79" s="21"/>
      <c r="H79" s="21"/>
    </row>
    <row r="80" spans="2:8" x14ac:dyDescent="0.35">
      <c r="B80" s="21"/>
      <c r="H80" s="21"/>
    </row>
    <row r="85" spans="2:8" x14ac:dyDescent="0.35">
      <c r="B85" s="21"/>
      <c r="H85" s="21"/>
    </row>
    <row r="89" spans="2:8" x14ac:dyDescent="0.35">
      <c r="B89" s="21"/>
      <c r="H89" s="21"/>
    </row>
    <row r="90" spans="2:8" x14ac:dyDescent="0.35">
      <c r="B90" s="21"/>
      <c r="H90" s="21"/>
    </row>
    <row r="91" spans="2:8" x14ac:dyDescent="0.35">
      <c r="B91" s="21"/>
      <c r="H91" s="21"/>
    </row>
    <row r="92" spans="2:8" x14ac:dyDescent="0.35">
      <c r="B92" s="21"/>
      <c r="H92" s="21"/>
    </row>
    <row r="93" spans="2:8" ht="12.7" x14ac:dyDescent="0.4">
      <c r="B93" s="8"/>
      <c r="H93" s="8"/>
    </row>
    <row r="94" spans="2:8" x14ac:dyDescent="0.35">
      <c r="B94" s="21"/>
      <c r="H94" s="21"/>
    </row>
    <row r="95" spans="2:8" ht="12.7" x14ac:dyDescent="0.4">
      <c r="B95" s="8"/>
      <c r="H95" s="8"/>
    </row>
    <row r="96" spans="2:8" ht="12.7" x14ac:dyDescent="0.4">
      <c r="B96"/>
      <c r="H96"/>
    </row>
    <row r="97" spans="2:8" ht="12.7" x14ac:dyDescent="0.4">
      <c r="B97"/>
      <c r="H97"/>
    </row>
    <row r="98" spans="2:8" ht="12.7" x14ac:dyDescent="0.4">
      <c r="B98"/>
      <c r="H98"/>
    </row>
    <row r="99" spans="2:8" ht="12.7" x14ac:dyDescent="0.4">
      <c r="B99"/>
      <c r="H99"/>
    </row>
    <row r="100" spans="2:8" ht="12.7" x14ac:dyDescent="0.4">
      <c r="B100"/>
      <c r="H100"/>
    </row>
    <row r="101" spans="2:8" ht="12.7" x14ac:dyDescent="0.4">
      <c r="B101"/>
      <c r="H101"/>
    </row>
    <row r="102" spans="2:8" ht="12.7" x14ac:dyDescent="0.4">
      <c r="B102"/>
      <c r="H102"/>
    </row>
    <row r="103" spans="2:8" ht="12.7" x14ac:dyDescent="0.4">
      <c r="B103"/>
      <c r="H103"/>
    </row>
    <row r="104" spans="2:8" ht="12.7" x14ac:dyDescent="0.4">
      <c r="B104"/>
      <c r="H104"/>
    </row>
    <row r="105" spans="2:8" ht="12.7" x14ac:dyDescent="0.4">
      <c r="B105"/>
      <c r="H105"/>
    </row>
    <row r="106" spans="2:8" ht="12.7" x14ac:dyDescent="0.4">
      <c r="B106"/>
      <c r="H106"/>
    </row>
    <row r="107" spans="2:8" ht="12.7" x14ac:dyDescent="0.4">
      <c r="B107"/>
      <c r="H107"/>
    </row>
    <row r="108" spans="2:8" ht="12.7" x14ac:dyDescent="0.4">
      <c r="B108"/>
      <c r="H108"/>
    </row>
    <row r="109" spans="2:8" ht="12.7" x14ac:dyDescent="0.4">
      <c r="B109"/>
      <c r="H109"/>
    </row>
    <row r="110" spans="2:8" ht="12.7" x14ac:dyDescent="0.4">
      <c r="B110"/>
      <c r="H110"/>
    </row>
    <row r="111" spans="2:8" ht="12.7" x14ac:dyDescent="0.4">
      <c r="B111"/>
      <c r="H111"/>
    </row>
    <row r="112" spans="2:8" ht="12.7" x14ac:dyDescent="0.4">
      <c r="B112"/>
      <c r="H112"/>
    </row>
    <row r="113" spans="2:8" ht="12.7" x14ac:dyDescent="0.4">
      <c r="B113"/>
      <c r="H113"/>
    </row>
    <row r="114" spans="2:8" ht="12.7" x14ac:dyDescent="0.4">
      <c r="B114"/>
      <c r="H114"/>
    </row>
    <row r="115" spans="2:8" ht="12.7" x14ac:dyDescent="0.4">
      <c r="B115" s="3"/>
      <c r="H115" s="3"/>
    </row>
    <row r="116" spans="2:8" ht="12.7" x14ac:dyDescent="0.4">
      <c r="B116"/>
      <c r="H116"/>
    </row>
    <row r="117" spans="2:8" ht="12.7" x14ac:dyDescent="0.4">
      <c r="B117"/>
      <c r="H117"/>
    </row>
    <row r="118" spans="2:8" ht="12.7" x14ac:dyDescent="0.4">
      <c r="B118"/>
      <c r="H118"/>
    </row>
    <row r="119" spans="2:8" ht="12.7" x14ac:dyDescent="0.4">
      <c r="B119"/>
      <c r="H119"/>
    </row>
    <row r="120" spans="2:8" ht="12.7" x14ac:dyDescent="0.4">
      <c r="B120"/>
      <c r="H120"/>
    </row>
    <row r="121" spans="2:8" ht="12.7" x14ac:dyDescent="0.4">
      <c r="B121"/>
      <c r="H121"/>
    </row>
  </sheetData>
  <mergeCells count="1">
    <mergeCell ref="A1:E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O108"/>
  <sheetViews>
    <sheetView showGridLines="0" topLeftCell="A43" zoomScaleNormal="100" workbookViewId="0">
      <selection activeCell="B56" sqref="B3:B56"/>
    </sheetView>
  </sheetViews>
  <sheetFormatPr defaultColWidth="13.5859375" defaultRowHeight="11.35" x14ac:dyDescent="0.35"/>
  <cols>
    <col min="1" max="1" width="4.46875" style="80" customWidth="1"/>
    <col min="2" max="2" width="19.52734375" style="1" bestFit="1" customWidth="1"/>
    <col min="3" max="3" width="10.234375" style="108" customWidth="1"/>
    <col min="4" max="4" width="6.17578125" style="80" bestFit="1" customWidth="1"/>
    <col min="5" max="5" width="3.41015625" style="106" bestFit="1" customWidth="1"/>
    <col min="6" max="6" width="2.41015625" style="106" customWidth="1"/>
    <col min="7" max="7" width="5.41015625" style="80" bestFit="1" customWidth="1"/>
    <col min="8" max="8" width="18.3515625" style="1" bestFit="1" customWidth="1"/>
    <col min="9" max="9" width="7.52734375" style="118" bestFit="1" customWidth="1"/>
    <col min="10" max="10" width="6.17578125" style="80" bestFit="1" customWidth="1"/>
    <col min="11" max="11" width="8.05859375" style="110" customWidth="1"/>
    <col min="12" max="12" width="3.17578125" style="110" customWidth="1"/>
    <col min="13" max="13" width="3.9375" style="1" bestFit="1" customWidth="1"/>
    <col min="14" max="14" width="18.3515625" style="1" bestFit="1" customWidth="1"/>
    <col min="15" max="15" width="7.8203125" style="1" bestFit="1" customWidth="1"/>
    <col min="16" max="16" width="1.46875" style="1" customWidth="1"/>
    <col min="17" max="16384" width="13.5859375" style="1"/>
  </cols>
  <sheetData>
    <row r="1" spans="1:15" s="68" customFormat="1" ht="19.5" customHeight="1" x14ac:dyDescent="0.4">
      <c r="A1" s="457" t="s">
        <v>375</v>
      </c>
      <c r="B1" s="458"/>
      <c r="C1" s="458"/>
      <c r="D1" s="458"/>
      <c r="E1" s="458"/>
      <c r="F1" s="65"/>
      <c r="G1" s="241">
        <v>1.875</v>
      </c>
      <c r="H1" s="67" t="s">
        <v>146</v>
      </c>
      <c r="I1" s="117"/>
      <c r="J1" s="65"/>
      <c r="L1" s="66"/>
    </row>
    <row r="2" spans="1:15" s="80" customFormat="1" ht="23.35" x14ac:dyDescent="0.4">
      <c r="A2" s="154" t="s">
        <v>5</v>
      </c>
      <c r="B2" s="154" t="s">
        <v>6</v>
      </c>
      <c r="C2" s="155" t="s">
        <v>0</v>
      </c>
      <c r="D2" s="75" t="s">
        <v>1</v>
      </c>
      <c r="E2" s="156" t="s">
        <v>41</v>
      </c>
      <c r="F2" s="74"/>
      <c r="G2" s="75" t="s">
        <v>5</v>
      </c>
      <c r="H2" s="76" t="s">
        <v>97</v>
      </c>
      <c r="I2" s="76" t="s">
        <v>0</v>
      </c>
      <c r="J2" s="75" t="s">
        <v>1</v>
      </c>
      <c r="K2" s="76" t="s">
        <v>42</v>
      </c>
      <c r="L2" s="77"/>
      <c r="M2" s="78" t="s">
        <v>5</v>
      </c>
      <c r="N2" s="78" t="s">
        <v>145</v>
      </c>
      <c r="O2" s="79" t="s">
        <v>0</v>
      </c>
    </row>
    <row r="3" spans="1:15" ht="12.75" customHeight="1" x14ac:dyDescent="0.5">
      <c r="A3" s="81">
        <v>1</v>
      </c>
      <c r="B3" s="231"/>
      <c r="C3" s="82" t="e">
        <f t="shared" ref="C3:C34" si="0">VLOOKUP($B3,$H$2:$J$52,2,FALSE)</f>
        <v>#N/A</v>
      </c>
      <c r="D3" s="83" t="e">
        <f t="shared" ref="D3:D34" si="1">VLOOKUP($B3,$H$2:$J$52,3,FALSE)</f>
        <v>#N/A</v>
      </c>
      <c r="E3" s="84">
        <v>1</v>
      </c>
      <c r="F3" s="144"/>
      <c r="G3" s="242">
        <v>1</v>
      </c>
      <c r="H3" s="358"/>
      <c r="I3" s="359" t="s">
        <v>320</v>
      </c>
      <c r="J3" s="147"/>
      <c r="K3" s="148">
        <f>I3/G$1</f>
        <v>3.9012345679012347E-3</v>
      </c>
      <c r="L3" s="89"/>
      <c r="M3" s="111">
        <v>1</v>
      </c>
      <c r="N3" s="374" t="s">
        <v>162</v>
      </c>
      <c r="O3" s="375" t="s">
        <v>322</v>
      </c>
    </row>
    <row r="4" spans="1:15" ht="12.7" x14ac:dyDescent="0.4">
      <c r="A4" s="90">
        <v>2</v>
      </c>
      <c r="B4" s="230"/>
      <c r="C4" s="91" t="e">
        <f t="shared" si="0"/>
        <v>#N/A</v>
      </c>
      <c r="D4" s="92" t="e">
        <f t="shared" si="1"/>
        <v>#N/A</v>
      </c>
      <c r="E4" s="93">
        <v>1</v>
      </c>
      <c r="F4" s="145"/>
      <c r="G4" s="243">
        <v>2</v>
      </c>
      <c r="H4" s="360"/>
      <c r="I4" s="359" t="s">
        <v>321</v>
      </c>
      <c r="J4" s="87"/>
      <c r="K4" s="88">
        <f t="shared" ref="K4:K52" si="2">I4/G$1</f>
        <v>3.9567901234567899E-3</v>
      </c>
      <c r="L4" s="89"/>
      <c r="M4" s="112">
        <v>2</v>
      </c>
      <c r="N4" s="376" t="s">
        <v>81</v>
      </c>
      <c r="O4" s="375" t="s">
        <v>332</v>
      </c>
    </row>
    <row r="5" spans="1:15" ht="12.7" x14ac:dyDescent="0.4">
      <c r="A5" s="90">
        <v>3</v>
      </c>
      <c r="B5"/>
      <c r="C5" s="91" t="e">
        <f t="shared" si="0"/>
        <v>#N/A</v>
      </c>
      <c r="D5" s="92" t="e">
        <f t="shared" si="1"/>
        <v>#N/A</v>
      </c>
      <c r="E5" s="93">
        <v>1</v>
      </c>
      <c r="F5" s="145"/>
      <c r="G5" s="243">
        <v>3</v>
      </c>
      <c r="H5" s="360"/>
      <c r="I5" s="359" t="s">
        <v>322</v>
      </c>
      <c r="J5" s="87"/>
      <c r="K5" s="88">
        <f t="shared" si="2"/>
        <v>3.9629629629629633E-3</v>
      </c>
      <c r="L5" s="89"/>
      <c r="M5" s="112">
        <v>3</v>
      </c>
      <c r="N5" s="376" t="s">
        <v>161</v>
      </c>
      <c r="O5" s="375" t="s">
        <v>333</v>
      </c>
    </row>
    <row r="6" spans="1:15" ht="12.7" x14ac:dyDescent="0.4">
      <c r="A6" s="90">
        <v>4</v>
      </c>
      <c r="B6" s="8"/>
      <c r="C6" s="91" t="e">
        <f t="shared" si="0"/>
        <v>#N/A</v>
      </c>
      <c r="D6" s="92" t="e">
        <f t="shared" si="1"/>
        <v>#N/A</v>
      </c>
      <c r="E6" s="93">
        <v>1</v>
      </c>
      <c r="F6" s="145"/>
      <c r="G6" s="243">
        <v>4</v>
      </c>
      <c r="H6" s="360"/>
      <c r="I6" s="359" t="s">
        <v>323</v>
      </c>
      <c r="J6" s="87"/>
      <c r="K6" s="88">
        <f t="shared" si="2"/>
        <v>4.0864197530864196E-3</v>
      </c>
      <c r="L6" s="89"/>
      <c r="M6" s="112">
        <v>4</v>
      </c>
      <c r="N6" s="376" t="s">
        <v>158</v>
      </c>
      <c r="O6" s="375" t="s">
        <v>335</v>
      </c>
    </row>
    <row r="7" spans="1:15" ht="12.7" x14ac:dyDescent="0.4">
      <c r="A7" s="90">
        <v>5</v>
      </c>
      <c r="B7" s="8"/>
      <c r="C7" s="91" t="e">
        <f t="shared" si="0"/>
        <v>#N/A</v>
      </c>
      <c r="D7" s="92" t="e">
        <f t="shared" si="1"/>
        <v>#N/A</v>
      </c>
      <c r="E7" s="93">
        <v>1</v>
      </c>
      <c r="F7" s="145"/>
      <c r="G7" s="243">
        <v>5</v>
      </c>
      <c r="H7" s="360"/>
      <c r="I7" s="359" t="s">
        <v>324</v>
      </c>
      <c r="J7" s="87"/>
      <c r="K7" s="88">
        <f t="shared" si="2"/>
        <v>4.2592592592592586E-3</v>
      </c>
      <c r="L7" s="89"/>
      <c r="M7" s="112">
        <v>5</v>
      </c>
      <c r="N7" s="376" t="s">
        <v>19</v>
      </c>
      <c r="O7" s="375" t="s">
        <v>336</v>
      </c>
    </row>
    <row r="8" spans="1:15" ht="12.7" x14ac:dyDescent="0.4">
      <c r="A8" s="90">
        <v>6</v>
      </c>
      <c r="B8" s="8"/>
      <c r="C8" s="91" t="e">
        <f t="shared" si="0"/>
        <v>#N/A</v>
      </c>
      <c r="D8" s="92" t="e">
        <f t="shared" si="1"/>
        <v>#N/A</v>
      </c>
      <c r="E8" s="93">
        <v>1</v>
      </c>
      <c r="F8" s="145"/>
      <c r="G8" s="243">
        <v>6</v>
      </c>
      <c r="H8" s="360"/>
      <c r="I8" s="359" t="s">
        <v>325</v>
      </c>
      <c r="J8" s="87"/>
      <c r="K8" s="88">
        <f t="shared" si="2"/>
        <v>4.2839506172839513E-3</v>
      </c>
      <c r="L8" s="89"/>
      <c r="M8" s="112">
        <v>6</v>
      </c>
      <c r="N8" s="376" t="s">
        <v>92</v>
      </c>
      <c r="O8" s="375" t="s">
        <v>337</v>
      </c>
    </row>
    <row r="9" spans="1:15" ht="12.7" x14ac:dyDescent="0.4">
      <c r="A9" s="81">
        <v>1</v>
      </c>
      <c r="B9" s="368"/>
      <c r="C9" s="82" t="e">
        <f t="shared" si="0"/>
        <v>#N/A</v>
      </c>
      <c r="D9" s="83" t="e">
        <f t="shared" si="1"/>
        <v>#N/A</v>
      </c>
      <c r="E9" s="84">
        <v>2</v>
      </c>
      <c r="F9" s="145"/>
      <c r="G9" s="243">
        <v>7</v>
      </c>
      <c r="H9" s="360"/>
      <c r="I9" s="359" t="s">
        <v>326</v>
      </c>
      <c r="J9" s="87"/>
      <c r="K9" s="88">
        <f t="shared" si="2"/>
        <v>4.4753086419753087E-3</v>
      </c>
      <c r="L9" s="89"/>
      <c r="M9" s="112">
        <v>7</v>
      </c>
      <c r="N9" s="377" t="s">
        <v>174</v>
      </c>
      <c r="O9" s="237" t="s">
        <v>343</v>
      </c>
    </row>
    <row r="10" spans="1:15" ht="12.7" x14ac:dyDescent="0.4">
      <c r="A10" s="86">
        <v>2</v>
      </c>
      <c r="B10" s="8"/>
      <c r="C10" s="91" t="e">
        <f t="shared" si="0"/>
        <v>#N/A</v>
      </c>
      <c r="D10" s="92" t="e">
        <f t="shared" si="1"/>
        <v>#N/A</v>
      </c>
      <c r="E10" s="93">
        <v>2</v>
      </c>
      <c r="F10" s="144"/>
      <c r="G10" s="243">
        <v>8</v>
      </c>
      <c r="H10" s="360"/>
      <c r="I10" s="359" t="s">
        <v>327</v>
      </c>
      <c r="J10" s="87"/>
      <c r="K10" s="88">
        <f t="shared" si="2"/>
        <v>4.5185185185185189E-3</v>
      </c>
      <c r="L10" s="89"/>
      <c r="M10" s="112">
        <v>8</v>
      </c>
      <c r="N10" s="377" t="s">
        <v>52</v>
      </c>
      <c r="O10" s="51" t="s">
        <v>344</v>
      </c>
    </row>
    <row r="11" spans="1:15" ht="12.75" customHeight="1" x14ac:dyDescent="0.4">
      <c r="A11" s="86">
        <v>3</v>
      </c>
      <c r="B11" s="8"/>
      <c r="C11" s="91" t="e">
        <f t="shared" si="0"/>
        <v>#N/A</v>
      </c>
      <c r="D11" s="92" t="e">
        <f t="shared" si="1"/>
        <v>#N/A</v>
      </c>
      <c r="E11" s="93">
        <v>2</v>
      </c>
      <c r="F11" s="145"/>
      <c r="G11" s="243">
        <v>9</v>
      </c>
      <c r="H11" s="360"/>
      <c r="I11" s="359" t="s">
        <v>328</v>
      </c>
      <c r="J11" s="87"/>
      <c r="K11" s="88">
        <f t="shared" si="2"/>
        <v>4.6604938271604937E-3</v>
      </c>
      <c r="L11" s="89"/>
      <c r="M11" s="112">
        <v>9</v>
      </c>
      <c r="N11" s="376" t="s">
        <v>151</v>
      </c>
      <c r="O11" s="375" t="s">
        <v>345</v>
      </c>
    </row>
    <row r="12" spans="1:15" ht="12.7" x14ac:dyDescent="0.4">
      <c r="A12" s="86">
        <v>4</v>
      </c>
      <c r="B12" s="230"/>
      <c r="C12" s="91" t="e">
        <f t="shared" si="0"/>
        <v>#N/A</v>
      </c>
      <c r="D12" s="92" t="e">
        <f t="shared" si="1"/>
        <v>#N/A</v>
      </c>
      <c r="E12" s="93">
        <v>2</v>
      </c>
      <c r="F12" s="145"/>
      <c r="G12" s="243">
        <v>10</v>
      </c>
      <c r="H12" s="360"/>
      <c r="I12" s="359" t="s">
        <v>329</v>
      </c>
      <c r="J12" s="87"/>
      <c r="K12" s="88">
        <f t="shared" si="2"/>
        <v>4.6790123456790121E-3</v>
      </c>
      <c r="L12" s="89"/>
      <c r="M12" s="112">
        <v>10</v>
      </c>
      <c r="N12" s="377" t="s">
        <v>346</v>
      </c>
      <c r="O12" s="238" t="s">
        <v>347</v>
      </c>
    </row>
    <row r="13" spans="1:15" ht="12.7" x14ac:dyDescent="0.4">
      <c r="A13" s="86">
        <v>5</v>
      </c>
      <c r="B13" s="8"/>
      <c r="C13" s="91" t="e">
        <f t="shared" si="0"/>
        <v>#N/A</v>
      </c>
      <c r="D13" s="92" t="e">
        <f t="shared" si="1"/>
        <v>#N/A</v>
      </c>
      <c r="E13" s="93">
        <v>2</v>
      </c>
      <c r="F13" s="145"/>
      <c r="G13" s="243">
        <v>11</v>
      </c>
      <c r="H13" s="360"/>
      <c r="I13" s="359" t="s">
        <v>330</v>
      </c>
      <c r="J13" s="87"/>
      <c r="K13" s="88">
        <f t="shared" si="2"/>
        <v>4.6975308641975305E-3</v>
      </c>
      <c r="L13" s="89"/>
      <c r="M13" s="112">
        <v>11</v>
      </c>
      <c r="N13" s="377" t="s">
        <v>164</v>
      </c>
      <c r="O13" s="238" t="s">
        <v>349</v>
      </c>
    </row>
    <row r="14" spans="1:15" ht="12.7" x14ac:dyDescent="0.4">
      <c r="A14" s="86">
        <v>6</v>
      </c>
      <c r="B14" s="8"/>
      <c r="C14" s="91" t="e">
        <f t="shared" si="0"/>
        <v>#N/A</v>
      </c>
      <c r="D14" s="92" t="e">
        <f t="shared" si="1"/>
        <v>#N/A</v>
      </c>
      <c r="E14" s="93">
        <v>2</v>
      </c>
      <c r="F14" s="145"/>
      <c r="G14" s="243">
        <v>12</v>
      </c>
      <c r="H14" s="360"/>
      <c r="I14" s="359" t="s">
        <v>331</v>
      </c>
      <c r="J14" s="87"/>
      <c r="K14" s="88">
        <f t="shared" si="2"/>
        <v>4.7160493827160498E-3</v>
      </c>
      <c r="L14" s="89"/>
      <c r="M14" s="112">
        <v>12</v>
      </c>
      <c r="N14" s="376" t="s">
        <v>11</v>
      </c>
      <c r="O14" s="375" t="s">
        <v>350</v>
      </c>
    </row>
    <row r="15" spans="1:15" ht="12.7" x14ac:dyDescent="0.4">
      <c r="A15" s="96">
        <v>7</v>
      </c>
      <c r="B15" s="234"/>
      <c r="C15" s="97" t="e">
        <f t="shared" si="0"/>
        <v>#N/A</v>
      </c>
      <c r="D15" s="98" t="e">
        <f t="shared" si="1"/>
        <v>#N/A</v>
      </c>
      <c r="E15" s="99">
        <v>2</v>
      </c>
      <c r="F15" s="145"/>
      <c r="G15" s="243">
        <v>13</v>
      </c>
      <c r="H15" s="360"/>
      <c r="I15" s="359" t="s">
        <v>332</v>
      </c>
      <c r="J15" s="87"/>
      <c r="K15" s="88">
        <f t="shared" si="2"/>
        <v>4.8209876543209877E-3</v>
      </c>
      <c r="L15" s="89"/>
      <c r="M15" s="112">
        <v>13</v>
      </c>
      <c r="N15" s="377" t="s">
        <v>351</v>
      </c>
      <c r="O15" s="238" t="s">
        <v>352</v>
      </c>
    </row>
    <row r="16" spans="1:15" ht="12.7" x14ac:dyDescent="0.4">
      <c r="A16" s="95">
        <v>1</v>
      </c>
      <c r="B16" s="233"/>
      <c r="C16" s="82" t="e">
        <f t="shared" si="0"/>
        <v>#N/A</v>
      </c>
      <c r="D16" s="83" t="e">
        <f t="shared" si="1"/>
        <v>#N/A</v>
      </c>
      <c r="E16" s="84">
        <v>3</v>
      </c>
      <c r="F16" s="144"/>
      <c r="G16" s="243">
        <v>14</v>
      </c>
      <c r="H16" s="360"/>
      <c r="I16" s="359" t="s">
        <v>333</v>
      </c>
      <c r="J16" s="87"/>
      <c r="K16" s="88">
        <f t="shared" si="2"/>
        <v>5.0370370370370369E-3</v>
      </c>
      <c r="L16" s="89"/>
      <c r="M16" s="112">
        <v>14</v>
      </c>
      <c r="N16" s="377" t="s">
        <v>353</v>
      </c>
      <c r="O16" s="238" t="s">
        <v>354</v>
      </c>
    </row>
    <row r="17" spans="1:15" ht="12.7" x14ac:dyDescent="0.4">
      <c r="A17" s="86">
        <v>2</v>
      </c>
      <c r="B17" s="8"/>
      <c r="C17" s="91" t="e">
        <f t="shared" si="0"/>
        <v>#N/A</v>
      </c>
      <c r="D17" s="92" t="e">
        <f t="shared" si="1"/>
        <v>#N/A</v>
      </c>
      <c r="E17" s="93">
        <v>3</v>
      </c>
      <c r="F17" s="145"/>
      <c r="G17" s="243">
        <v>15</v>
      </c>
      <c r="H17" s="360"/>
      <c r="I17" s="359" t="s">
        <v>334</v>
      </c>
      <c r="J17" s="87"/>
      <c r="K17" s="88">
        <f t="shared" si="2"/>
        <v>5.1604938271604941E-3</v>
      </c>
      <c r="L17" s="89"/>
      <c r="M17" s="112">
        <v>15</v>
      </c>
      <c r="N17" s="377" t="s">
        <v>72</v>
      </c>
      <c r="O17" s="238" t="s">
        <v>358</v>
      </c>
    </row>
    <row r="18" spans="1:15" ht="12.7" x14ac:dyDescent="0.4">
      <c r="A18" s="86">
        <v>3</v>
      </c>
      <c r="B18" s="8"/>
      <c r="C18" s="91" t="e">
        <f t="shared" si="0"/>
        <v>#N/A</v>
      </c>
      <c r="D18" s="92" t="e">
        <f t="shared" si="1"/>
        <v>#N/A</v>
      </c>
      <c r="E18" s="93">
        <v>3</v>
      </c>
      <c r="F18" s="145"/>
      <c r="G18" s="243">
        <v>16</v>
      </c>
      <c r="H18" s="360"/>
      <c r="I18" s="359" t="s">
        <v>335</v>
      </c>
      <c r="J18" s="87"/>
      <c r="K18" s="88">
        <f t="shared" si="2"/>
        <v>5.1728395061728391E-3</v>
      </c>
      <c r="L18" s="89"/>
      <c r="M18" s="112">
        <v>16</v>
      </c>
      <c r="N18" s="377" t="s">
        <v>170</v>
      </c>
      <c r="O18" s="238" t="s">
        <v>359</v>
      </c>
    </row>
    <row r="19" spans="1:15" ht="12.7" x14ac:dyDescent="0.4">
      <c r="A19" s="86">
        <v>4</v>
      </c>
      <c r="B19" s="8"/>
      <c r="C19" s="91" t="e">
        <f t="shared" si="0"/>
        <v>#N/A</v>
      </c>
      <c r="D19" s="92" t="e">
        <f t="shared" si="1"/>
        <v>#N/A</v>
      </c>
      <c r="E19" s="93">
        <v>3</v>
      </c>
      <c r="F19" s="145"/>
      <c r="G19" s="243">
        <v>17</v>
      </c>
      <c r="H19" s="360"/>
      <c r="I19" s="359" t="s">
        <v>336</v>
      </c>
      <c r="J19" s="87"/>
      <c r="K19" s="88">
        <f t="shared" si="2"/>
        <v>5.1975308641975301E-3</v>
      </c>
      <c r="L19" s="89"/>
      <c r="M19" s="112">
        <v>17</v>
      </c>
      <c r="N19" s="377" t="s">
        <v>141</v>
      </c>
      <c r="O19" s="238" t="s">
        <v>360</v>
      </c>
    </row>
    <row r="20" spans="1:15" ht="12.7" x14ac:dyDescent="0.4">
      <c r="A20" s="86">
        <v>5</v>
      </c>
      <c r="B20" s="8"/>
      <c r="C20" s="91" t="e">
        <f t="shared" si="0"/>
        <v>#N/A</v>
      </c>
      <c r="D20" s="92" t="e">
        <f t="shared" si="1"/>
        <v>#N/A</v>
      </c>
      <c r="E20" s="100">
        <v>3</v>
      </c>
      <c r="F20" s="146"/>
      <c r="G20" s="243">
        <v>18</v>
      </c>
      <c r="H20" s="360"/>
      <c r="I20" s="359" t="s">
        <v>337</v>
      </c>
      <c r="J20" s="87"/>
      <c r="K20" s="88">
        <f t="shared" si="2"/>
        <v>5.2345679012345677E-3</v>
      </c>
      <c r="L20" s="89"/>
      <c r="M20" s="112">
        <v>18</v>
      </c>
      <c r="N20" s="377" t="s">
        <v>361</v>
      </c>
      <c r="O20" s="238" t="s">
        <v>362</v>
      </c>
    </row>
    <row r="21" spans="1:15" ht="12.7" x14ac:dyDescent="0.4">
      <c r="A21" s="86">
        <v>6</v>
      </c>
      <c r="B21" s="8"/>
      <c r="C21" s="91" t="e">
        <f t="shared" si="0"/>
        <v>#N/A</v>
      </c>
      <c r="D21" s="92" t="e">
        <f t="shared" si="1"/>
        <v>#N/A</v>
      </c>
      <c r="E21" s="100">
        <v>3</v>
      </c>
      <c r="F21" s="127"/>
      <c r="G21" s="243">
        <v>19</v>
      </c>
      <c r="H21" s="361"/>
      <c r="I21" s="362" t="s">
        <v>338</v>
      </c>
      <c r="J21" s="87"/>
      <c r="K21" s="88">
        <f t="shared" si="2"/>
        <v>5.2407407407407411E-3</v>
      </c>
      <c r="L21" s="89"/>
      <c r="M21" s="112">
        <v>19</v>
      </c>
      <c r="N21" s="377" t="s">
        <v>100</v>
      </c>
      <c r="O21" s="238" t="s">
        <v>363</v>
      </c>
    </row>
    <row r="22" spans="1:15" ht="12.75" customHeight="1" x14ac:dyDescent="0.4">
      <c r="A22" s="86">
        <v>7</v>
      </c>
      <c r="B22" s="8"/>
      <c r="C22" s="91" t="e">
        <f t="shared" si="0"/>
        <v>#N/A</v>
      </c>
      <c r="D22" s="92" t="e">
        <f t="shared" si="1"/>
        <v>#N/A</v>
      </c>
      <c r="E22" s="100">
        <v>3</v>
      </c>
      <c r="F22" s="127"/>
      <c r="G22" s="243">
        <v>20</v>
      </c>
      <c r="H22" s="360"/>
      <c r="I22" s="359" t="s">
        <v>339</v>
      </c>
      <c r="J22" s="87"/>
      <c r="K22" s="88">
        <f t="shared" si="2"/>
        <v>5.2716049382716046E-3</v>
      </c>
      <c r="L22" s="89"/>
      <c r="M22" s="112">
        <v>20</v>
      </c>
      <c r="N22" s="377" t="s">
        <v>45</v>
      </c>
      <c r="O22" s="238" t="s">
        <v>364</v>
      </c>
    </row>
    <row r="23" spans="1:15" ht="12.7" x14ac:dyDescent="0.4">
      <c r="A23" s="96">
        <v>8</v>
      </c>
      <c r="B23" s="234"/>
      <c r="C23" s="97" t="e">
        <f t="shared" si="0"/>
        <v>#N/A</v>
      </c>
      <c r="D23" s="98" t="e">
        <f t="shared" si="1"/>
        <v>#N/A</v>
      </c>
      <c r="E23" s="105">
        <v>3</v>
      </c>
      <c r="F23" s="127"/>
      <c r="G23" s="243">
        <v>21</v>
      </c>
      <c r="H23" s="360"/>
      <c r="I23" s="359" t="s">
        <v>340</v>
      </c>
      <c r="J23" s="87"/>
      <c r="K23" s="88">
        <f t="shared" si="2"/>
        <v>5.3209876543209873E-3</v>
      </c>
      <c r="L23" s="89"/>
      <c r="M23" s="112">
        <v>21</v>
      </c>
      <c r="N23" s="377" t="s">
        <v>62</v>
      </c>
      <c r="O23" s="238" t="s">
        <v>365</v>
      </c>
    </row>
    <row r="24" spans="1:15" ht="12.7" x14ac:dyDescent="0.4">
      <c r="A24" s="95">
        <v>1</v>
      </c>
      <c r="B24" s="233"/>
      <c r="C24" s="82" t="e">
        <f t="shared" si="0"/>
        <v>#N/A</v>
      </c>
      <c r="D24" s="83" t="e">
        <f t="shared" si="1"/>
        <v>#N/A</v>
      </c>
      <c r="E24" s="103">
        <v>4</v>
      </c>
      <c r="F24" s="127"/>
      <c r="G24" s="243">
        <v>22</v>
      </c>
      <c r="H24" s="363"/>
      <c r="I24" s="362" t="s">
        <v>341</v>
      </c>
      <c r="J24" s="87"/>
      <c r="K24" s="88">
        <f t="shared" si="2"/>
        <v>5.3950617283950618E-3</v>
      </c>
      <c r="L24" s="89"/>
      <c r="M24" s="112">
        <v>22</v>
      </c>
      <c r="N24" s="377" t="s">
        <v>367</v>
      </c>
      <c r="O24" s="238" t="s">
        <v>366</v>
      </c>
    </row>
    <row r="25" spans="1:15" ht="12.7" x14ac:dyDescent="0.4">
      <c r="A25" s="86">
        <v>2</v>
      </c>
      <c r="B25" s="8"/>
      <c r="C25" s="91" t="e">
        <f t="shared" si="0"/>
        <v>#N/A</v>
      </c>
      <c r="D25" s="92" t="e">
        <f t="shared" si="1"/>
        <v>#N/A</v>
      </c>
      <c r="E25" s="100">
        <v>4</v>
      </c>
      <c r="F25" s="127"/>
      <c r="G25" s="243">
        <v>23</v>
      </c>
      <c r="H25" s="360"/>
      <c r="I25" s="359" t="s">
        <v>342</v>
      </c>
      <c r="J25" s="87"/>
      <c r="K25" s="88">
        <f t="shared" si="2"/>
        <v>5.4382716049382719E-3</v>
      </c>
      <c r="L25" s="89"/>
      <c r="M25" s="112">
        <v>23</v>
      </c>
      <c r="N25" s="377" t="s">
        <v>25</v>
      </c>
      <c r="O25" s="239" t="s">
        <v>368</v>
      </c>
    </row>
    <row r="26" spans="1:15" ht="12.7" x14ac:dyDescent="0.4">
      <c r="A26" s="86">
        <v>3</v>
      </c>
      <c r="B26" s="8"/>
      <c r="C26" s="91" t="e">
        <f t="shared" si="0"/>
        <v>#N/A</v>
      </c>
      <c r="D26" s="92" t="e">
        <f t="shared" si="1"/>
        <v>#N/A</v>
      </c>
      <c r="E26" s="100">
        <v>4</v>
      </c>
      <c r="F26" s="127"/>
      <c r="G26" s="243">
        <v>24</v>
      </c>
      <c r="H26" s="363"/>
      <c r="I26" s="362" t="s">
        <v>343</v>
      </c>
      <c r="J26" s="87"/>
      <c r="K26" s="88">
        <f t="shared" si="2"/>
        <v>5.450617283950617E-3</v>
      </c>
      <c r="L26" s="89"/>
      <c r="M26" s="112">
        <v>24</v>
      </c>
      <c r="N26" s="377" t="s">
        <v>53</v>
      </c>
      <c r="O26" s="238" t="s">
        <v>369</v>
      </c>
    </row>
    <row r="27" spans="1:15" ht="12.7" x14ac:dyDescent="0.4">
      <c r="A27" s="86">
        <v>4</v>
      </c>
      <c r="B27" s="8"/>
      <c r="C27" s="91" t="e">
        <f t="shared" si="0"/>
        <v>#N/A</v>
      </c>
      <c r="D27" s="92" t="e">
        <f t="shared" si="1"/>
        <v>#N/A</v>
      </c>
      <c r="E27" s="100">
        <v>4</v>
      </c>
      <c r="F27" s="127"/>
      <c r="G27" s="243">
        <v>25</v>
      </c>
      <c r="H27" s="363"/>
      <c r="I27" s="364" t="s">
        <v>344</v>
      </c>
      <c r="J27" s="87"/>
      <c r="K27" s="88">
        <f t="shared" si="2"/>
        <v>5.4938271604938272E-3</v>
      </c>
      <c r="L27" s="89"/>
      <c r="M27" s="112">
        <v>25</v>
      </c>
      <c r="N27" s="377" t="s">
        <v>370</v>
      </c>
      <c r="O27" s="238" t="s">
        <v>371</v>
      </c>
    </row>
    <row r="28" spans="1:15" ht="12.7" x14ac:dyDescent="0.4">
      <c r="A28" s="90">
        <v>5</v>
      </c>
      <c r="B28" s="230"/>
      <c r="C28" s="91" t="e">
        <f t="shared" si="0"/>
        <v>#N/A</v>
      </c>
      <c r="D28" s="92" t="e">
        <f t="shared" si="1"/>
        <v>#N/A</v>
      </c>
      <c r="E28" s="100">
        <v>4</v>
      </c>
      <c r="F28" s="127"/>
      <c r="G28" s="243">
        <v>26</v>
      </c>
      <c r="H28" s="360"/>
      <c r="I28" s="359" t="s">
        <v>345</v>
      </c>
      <c r="J28" s="87"/>
      <c r="K28" s="88">
        <f t="shared" si="2"/>
        <v>5.5123456790123456E-3</v>
      </c>
      <c r="L28" s="89"/>
      <c r="M28" s="112">
        <v>26</v>
      </c>
      <c r="N28" s="377" t="s">
        <v>157</v>
      </c>
      <c r="O28" s="238" t="s">
        <v>372</v>
      </c>
    </row>
    <row r="29" spans="1:15" ht="12.7" x14ac:dyDescent="0.4">
      <c r="A29" s="86">
        <v>6</v>
      </c>
      <c r="B29" s="8"/>
      <c r="C29" s="91" t="e">
        <f t="shared" si="0"/>
        <v>#N/A</v>
      </c>
      <c r="D29" s="92" t="e">
        <f t="shared" si="1"/>
        <v>#N/A</v>
      </c>
      <c r="E29" s="100">
        <v>4</v>
      </c>
      <c r="F29" s="127"/>
      <c r="G29" s="243">
        <v>27</v>
      </c>
      <c r="H29" s="363"/>
      <c r="I29" s="365" t="s">
        <v>347</v>
      </c>
      <c r="J29" s="87"/>
      <c r="K29" s="88">
        <f t="shared" si="2"/>
        <v>5.518518518518519E-3</v>
      </c>
      <c r="L29" s="89"/>
      <c r="M29" s="112">
        <v>27</v>
      </c>
      <c r="N29" s="378" t="s">
        <v>71</v>
      </c>
      <c r="O29" s="239" t="s">
        <v>373</v>
      </c>
    </row>
    <row r="30" spans="1:15" ht="12.7" x14ac:dyDescent="0.4">
      <c r="A30" s="86">
        <v>7</v>
      </c>
      <c r="B30" s="8"/>
      <c r="C30" s="91" t="e">
        <f t="shared" si="0"/>
        <v>#N/A</v>
      </c>
      <c r="D30" s="92" t="e">
        <f t="shared" si="1"/>
        <v>#N/A</v>
      </c>
      <c r="E30" s="100">
        <v>4</v>
      </c>
      <c r="F30" s="127"/>
      <c r="G30" s="243">
        <v>28</v>
      </c>
      <c r="H30" s="360"/>
      <c r="I30" s="359" t="s">
        <v>348</v>
      </c>
      <c r="J30" s="87"/>
      <c r="K30" s="88">
        <f t="shared" si="2"/>
        <v>5.5740740740740742E-3</v>
      </c>
      <c r="L30" s="89"/>
      <c r="M30" s="112">
        <v>28</v>
      </c>
      <c r="N30" s="378" t="s">
        <v>21</v>
      </c>
      <c r="O30" s="239" t="s">
        <v>374</v>
      </c>
    </row>
    <row r="31" spans="1:15" ht="12.7" x14ac:dyDescent="0.4">
      <c r="A31" s="90">
        <v>8</v>
      </c>
      <c r="B31" s="230"/>
      <c r="C31" s="91" t="e">
        <f t="shared" si="0"/>
        <v>#N/A</v>
      </c>
      <c r="D31" s="92" t="e">
        <f t="shared" si="1"/>
        <v>#N/A</v>
      </c>
      <c r="E31" s="100">
        <v>4</v>
      </c>
      <c r="F31" s="146"/>
      <c r="G31" s="243">
        <v>29</v>
      </c>
      <c r="H31" s="363"/>
      <c r="I31" s="365" t="s">
        <v>349</v>
      </c>
      <c r="J31" s="87"/>
      <c r="K31" s="88">
        <f t="shared" si="2"/>
        <v>5.6666666666666671E-3</v>
      </c>
      <c r="L31" s="89"/>
    </row>
    <row r="32" spans="1:15" ht="12.7" x14ac:dyDescent="0.4">
      <c r="A32" s="96">
        <v>9</v>
      </c>
      <c r="B32" s="234"/>
      <c r="C32" s="97" t="e">
        <f t="shared" si="0"/>
        <v>#N/A</v>
      </c>
      <c r="D32" s="98" t="e">
        <f t="shared" si="1"/>
        <v>#N/A</v>
      </c>
      <c r="E32" s="105">
        <v>4</v>
      </c>
      <c r="F32" s="127"/>
      <c r="G32" s="243">
        <v>30</v>
      </c>
      <c r="H32" s="360"/>
      <c r="I32" s="359" t="s">
        <v>350</v>
      </c>
      <c r="J32" s="87"/>
      <c r="K32" s="88">
        <f t="shared" si="2"/>
        <v>5.6728395061728396E-3</v>
      </c>
      <c r="L32" s="89"/>
    </row>
    <row r="33" spans="1:11" ht="12.7" x14ac:dyDescent="0.4">
      <c r="A33" s="95">
        <v>1</v>
      </c>
      <c r="B33" s="233"/>
      <c r="C33" s="82" t="e">
        <f t="shared" si="0"/>
        <v>#N/A</v>
      </c>
      <c r="D33" s="83" t="e">
        <f t="shared" si="1"/>
        <v>#N/A</v>
      </c>
      <c r="E33" s="103">
        <v>5</v>
      </c>
      <c r="G33" s="243">
        <v>31</v>
      </c>
      <c r="H33" s="363"/>
      <c r="I33" s="365" t="s">
        <v>352</v>
      </c>
      <c r="J33" s="87"/>
      <c r="K33" s="88">
        <f t="shared" si="2"/>
        <v>5.7654320987654316E-3</v>
      </c>
    </row>
    <row r="34" spans="1:11" ht="12.7" x14ac:dyDescent="0.4">
      <c r="A34" s="86">
        <v>2</v>
      </c>
      <c r="B34" s="8"/>
      <c r="C34" s="91" t="e">
        <f t="shared" si="0"/>
        <v>#N/A</v>
      </c>
      <c r="D34" s="92" t="e">
        <f t="shared" si="1"/>
        <v>#N/A</v>
      </c>
      <c r="E34" s="100">
        <v>5</v>
      </c>
      <c r="G34" s="243">
        <v>32</v>
      </c>
      <c r="H34" s="363"/>
      <c r="I34" s="365" t="s">
        <v>354</v>
      </c>
      <c r="J34" s="87"/>
      <c r="K34" s="88">
        <f t="shared" si="2"/>
        <v>5.7901234567901234E-3</v>
      </c>
    </row>
    <row r="35" spans="1:11" ht="12.7" x14ac:dyDescent="0.4">
      <c r="A35" s="86">
        <v>3</v>
      </c>
      <c r="B35" s="8"/>
      <c r="C35" s="91" t="e">
        <f t="shared" ref="C35:C51" si="3">VLOOKUP($B35,$H$2:$J$52,2,FALSE)</f>
        <v>#N/A</v>
      </c>
      <c r="D35" s="92" t="e">
        <f t="shared" ref="D35:D51" si="4">VLOOKUP($B35,$H$2:$J$52,3,FALSE)</f>
        <v>#N/A</v>
      </c>
      <c r="E35" s="100">
        <v>5</v>
      </c>
      <c r="G35" s="243">
        <v>33</v>
      </c>
      <c r="H35" s="363"/>
      <c r="I35" s="365" t="s">
        <v>355</v>
      </c>
      <c r="J35" s="87"/>
      <c r="K35" s="88">
        <f t="shared" si="2"/>
        <v>5.8641975308641979E-3</v>
      </c>
    </row>
    <row r="36" spans="1:11" ht="12.7" x14ac:dyDescent="0.4">
      <c r="A36" s="86">
        <v>4</v>
      </c>
      <c r="B36" s="8"/>
      <c r="C36" s="91" t="e">
        <f t="shared" si="3"/>
        <v>#N/A</v>
      </c>
      <c r="D36" s="92" t="e">
        <f t="shared" si="4"/>
        <v>#N/A</v>
      </c>
      <c r="E36" s="100">
        <v>5</v>
      </c>
      <c r="G36" s="243">
        <v>34</v>
      </c>
      <c r="H36" s="360"/>
      <c r="I36" s="359" t="s">
        <v>356</v>
      </c>
      <c r="J36" s="87"/>
      <c r="K36" s="88">
        <f t="shared" si="2"/>
        <v>5.9074074074074072E-3</v>
      </c>
    </row>
    <row r="37" spans="1:11" ht="12.7" x14ac:dyDescent="0.4">
      <c r="A37" s="86">
        <v>5</v>
      </c>
      <c r="B37" s="8"/>
      <c r="C37" s="91" t="e">
        <f t="shared" si="3"/>
        <v>#N/A</v>
      </c>
      <c r="D37" s="92" t="e">
        <f t="shared" si="4"/>
        <v>#N/A</v>
      </c>
      <c r="E37" s="100">
        <v>5</v>
      </c>
      <c r="G37" s="243">
        <v>35</v>
      </c>
      <c r="H37" s="363"/>
      <c r="I37" s="365" t="s">
        <v>357</v>
      </c>
      <c r="J37" s="87"/>
      <c r="K37" s="88">
        <f t="shared" si="2"/>
        <v>5.9197530864197523E-3</v>
      </c>
    </row>
    <row r="38" spans="1:11" ht="12.7" x14ac:dyDescent="0.4">
      <c r="A38" s="86">
        <v>6</v>
      </c>
      <c r="B38" s="8"/>
      <c r="C38" s="91" t="e">
        <f t="shared" si="3"/>
        <v>#N/A</v>
      </c>
      <c r="D38" s="92" t="e">
        <f t="shared" si="4"/>
        <v>#N/A</v>
      </c>
      <c r="E38" s="100">
        <v>5</v>
      </c>
      <c r="G38" s="243">
        <v>36</v>
      </c>
      <c r="H38" s="361"/>
      <c r="I38" s="365" t="s">
        <v>358</v>
      </c>
      <c r="J38" s="87"/>
      <c r="K38" s="88">
        <f t="shared" si="2"/>
        <v>5.9259259259259265E-3</v>
      </c>
    </row>
    <row r="39" spans="1:11" ht="12.7" x14ac:dyDescent="0.4">
      <c r="A39" s="86">
        <v>7</v>
      </c>
      <c r="B39" s="8"/>
      <c r="C39" s="91" t="e">
        <f t="shared" si="3"/>
        <v>#N/A</v>
      </c>
      <c r="D39" s="92" t="e">
        <f t="shared" si="4"/>
        <v>#N/A</v>
      </c>
      <c r="E39" s="100">
        <v>5</v>
      </c>
      <c r="G39" s="243">
        <v>37</v>
      </c>
      <c r="H39" s="363"/>
      <c r="I39" s="365" t="s">
        <v>359</v>
      </c>
      <c r="J39" s="87"/>
      <c r="K39" s="88">
        <f t="shared" si="2"/>
        <v>5.9567901234567899E-3</v>
      </c>
    </row>
    <row r="40" spans="1:11" ht="12.7" x14ac:dyDescent="0.4">
      <c r="A40" s="86">
        <v>8</v>
      </c>
      <c r="B40" s="8"/>
      <c r="C40" s="91" t="e">
        <f t="shared" si="3"/>
        <v>#N/A</v>
      </c>
      <c r="D40" s="92" t="e">
        <f t="shared" si="4"/>
        <v>#N/A</v>
      </c>
      <c r="E40" s="100">
        <v>5</v>
      </c>
      <c r="G40" s="243">
        <v>38</v>
      </c>
      <c r="H40" s="363"/>
      <c r="I40" s="365" t="s">
        <v>360</v>
      </c>
      <c r="J40" s="87"/>
      <c r="K40" s="88">
        <f t="shared" si="2"/>
        <v>5.9876543209876542E-3</v>
      </c>
    </row>
    <row r="41" spans="1:11" ht="12.7" x14ac:dyDescent="0.4">
      <c r="A41" s="86">
        <v>9</v>
      </c>
      <c r="B41" s="8"/>
      <c r="C41" s="91" t="e">
        <f t="shared" si="3"/>
        <v>#N/A</v>
      </c>
      <c r="D41" s="92" t="e">
        <f t="shared" si="4"/>
        <v>#N/A</v>
      </c>
      <c r="E41" s="100">
        <v>5</v>
      </c>
      <c r="G41" s="243">
        <v>39</v>
      </c>
      <c r="H41" s="363"/>
      <c r="I41" s="365" t="s">
        <v>362</v>
      </c>
      <c r="J41" s="87"/>
      <c r="K41" s="88">
        <f t="shared" si="2"/>
        <v>6.0740740740740746E-3</v>
      </c>
    </row>
    <row r="42" spans="1:11" ht="12.7" x14ac:dyDescent="0.4">
      <c r="A42" s="86">
        <v>10</v>
      </c>
      <c r="B42" s="8"/>
      <c r="C42" s="91" t="e">
        <f t="shared" si="3"/>
        <v>#N/A</v>
      </c>
      <c r="D42" s="92" t="e">
        <f t="shared" si="4"/>
        <v>#N/A</v>
      </c>
      <c r="E42" s="100">
        <v>5</v>
      </c>
      <c r="G42" s="243">
        <v>40</v>
      </c>
      <c r="H42" s="363"/>
      <c r="I42" s="365" t="s">
        <v>363</v>
      </c>
      <c r="J42" s="87"/>
      <c r="K42" s="88">
        <f t="shared" si="2"/>
        <v>6.1728395061728392E-3</v>
      </c>
    </row>
    <row r="43" spans="1:11" ht="12.7" x14ac:dyDescent="0.4">
      <c r="A43" s="86">
        <v>11</v>
      </c>
      <c r="B43" s="8"/>
      <c r="C43" s="91" t="e">
        <f t="shared" si="3"/>
        <v>#N/A</v>
      </c>
      <c r="D43" s="92" t="e">
        <f t="shared" si="4"/>
        <v>#N/A</v>
      </c>
      <c r="E43" s="100">
        <v>5</v>
      </c>
      <c r="G43" s="243">
        <v>41</v>
      </c>
      <c r="H43" s="363"/>
      <c r="I43" s="365" t="s">
        <v>364</v>
      </c>
      <c r="J43" s="87"/>
      <c r="K43" s="88">
        <f t="shared" si="2"/>
        <v>6.2962962962962964E-3</v>
      </c>
    </row>
    <row r="44" spans="1:11" ht="12.7" x14ac:dyDescent="0.4">
      <c r="A44" s="86">
        <v>12</v>
      </c>
      <c r="B44" s="8"/>
      <c r="C44" s="91" t="e">
        <f t="shared" si="3"/>
        <v>#N/A</v>
      </c>
      <c r="D44" s="92" t="e">
        <f t="shared" si="4"/>
        <v>#N/A</v>
      </c>
      <c r="E44" s="100">
        <v>5</v>
      </c>
      <c r="G44" s="243">
        <v>42</v>
      </c>
      <c r="H44" s="363"/>
      <c r="I44" s="365" t="s">
        <v>365</v>
      </c>
      <c r="J44" s="87"/>
      <c r="K44" s="88">
        <f t="shared" si="2"/>
        <v>6.3950617283950618E-3</v>
      </c>
    </row>
    <row r="45" spans="1:11" ht="12.7" x14ac:dyDescent="0.4">
      <c r="A45" s="86">
        <v>13</v>
      </c>
      <c r="B45" s="8"/>
      <c r="C45" s="91" t="e">
        <f t="shared" si="3"/>
        <v>#N/A</v>
      </c>
      <c r="D45" s="92" t="e">
        <f t="shared" si="4"/>
        <v>#N/A</v>
      </c>
      <c r="E45" s="100">
        <v>5</v>
      </c>
      <c r="G45" s="243">
        <v>43</v>
      </c>
      <c r="H45" s="363"/>
      <c r="I45" s="365" t="s">
        <v>366</v>
      </c>
      <c r="J45" s="87"/>
      <c r="K45" s="88">
        <f t="shared" si="2"/>
        <v>6.4135802469135802E-3</v>
      </c>
    </row>
    <row r="46" spans="1:11" ht="12.7" x14ac:dyDescent="0.4">
      <c r="A46" s="86">
        <v>14</v>
      </c>
      <c r="B46" s="8"/>
      <c r="C46" s="91" t="e">
        <f t="shared" si="3"/>
        <v>#N/A</v>
      </c>
      <c r="D46" s="92" t="e">
        <f t="shared" si="4"/>
        <v>#N/A</v>
      </c>
      <c r="E46" s="100">
        <v>5</v>
      </c>
      <c r="G46" s="243">
        <v>44</v>
      </c>
      <c r="H46" s="363"/>
      <c r="I46" s="365" t="s">
        <v>366</v>
      </c>
      <c r="J46" s="87"/>
      <c r="K46" s="88">
        <f t="shared" si="2"/>
        <v>6.4135802469135802E-3</v>
      </c>
    </row>
    <row r="47" spans="1:11" ht="12.7" x14ac:dyDescent="0.4">
      <c r="A47" s="86">
        <v>15</v>
      </c>
      <c r="B47" s="363"/>
      <c r="C47" s="91" t="e">
        <f t="shared" si="3"/>
        <v>#N/A</v>
      </c>
      <c r="D47" s="92" t="e">
        <f t="shared" si="4"/>
        <v>#N/A</v>
      </c>
      <c r="E47" s="100">
        <v>5</v>
      </c>
      <c r="G47" s="243">
        <v>45</v>
      </c>
      <c r="H47" s="363"/>
      <c r="I47" s="366" t="s">
        <v>368</v>
      </c>
      <c r="J47" s="87"/>
      <c r="K47" s="88">
        <f t="shared" si="2"/>
        <v>6.5802469135802476E-3</v>
      </c>
    </row>
    <row r="48" spans="1:11" ht="12.7" x14ac:dyDescent="0.4">
      <c r="A48" s="96">
        <v>16</v>
      </c>
      <c r="B48" s="232"/>
      <c r="C48" s="97" t="e">
        <f t="shared" si="3"/>
        <v>#N/A</v>
      </c>
      <c r="D48" s="98" t="e">
        <f t="shared" si="4"/>
        <v>#N/A</v>
      </c>
      <c r="E48" s="105">
        <v>5</v>
      </c>
      <c r="G48" s="243">
        <v>46</v>
      </c>
      <c r="H48" s="361"/>
      <c r="I48" s="365" t="s">
        <v>369</v>
      </c>
      <c r="J48" s="87"/>
      <c r="K48" s="88">
        <f t="shared" si="2"/>
        <v>6.8518518518518512E-3</v>
      </c>
    </row>
    <row r="49" spans="1:11" ht="12.7" x14ac:dyDescent="0.4">
      <c r="A49" s="86">
        <v>1</v>
      </c>
      <c r="B49" s="8"/>
      <c r="C49" s="91" t="e">
        <f t="shared" si="3"/>
        <v>#N/A</v>
      </c>
      <c r="D49" s="92" t="e">
        <f t="shared" si="4"/>
        <v>#N/A</v>
      </c>
      <c r="E49" s="100">
        <v>6</v>
      </c>
      <c r="G49" s="243">
        <v>47</v>
      </c>
      <c r="H49" s="363"/>
      <c r="I49" s="365" t="s">
        <v>371</v>
      </c>
      <c r="J49" s="87"/>
      <c r="K49" s="88">
        <f t="shared" si="2"/>
        <v>7.2222222222222228E-3</v>
      </c>
    </row>
    <row r="50" spans="1:11" ht="12.7" x14ac:dyDescent="0.4">
      <c r="A50" s="86">
        <v>2</v>
      </c>
      <c r="B50" s="8"/>
      <c r="C50" s="91" t="e">
        <f t="shared" si="3"/>
        <v>#N/A</v>
      </c>
      <c r="D50" s="92" t="e">
        <f t="shared" si="4"/>
        <v>#N/A</v>
      </c>
      <c r="E50" s="100">
        <v>6</v>
      </c>
      <c r="G50" s="243">
        <v>48</v>
      </c>
      <c r="H50" s="363"/>
      <c r="I50" s="365" t="s">
        <v>372</v>
      </c>
      <c r="J50" s="87"/>
      <c r="K50" s="88">
        <f t="shared" si="2"/>
        <v>7.2283950617283953E-3</v>
      </c>
    </row>
    <row r="51" spans="1:11" ht="12.7" x14ac:dyDescent="0.4">
      <c r="A51" s="160">
        <v>1</v>
      </c>
      <c r="B51" s="369"/>
      <c r="C51" s="161" t="e">
        <f t="shared" si="3"/>
        <v>#N/A</v>
      </c>
      <c r="D51" s="162" t="e">
        <f t="shared" si="4"/>
        <v>#N/A</v>
      </c>
      <c r="E51" s="163">
        <v>7</v>
      </c>
      <c r="G51" s="243">
        <v>49</v>
      </c>
      <c r="H51" s="367"/>
      <c r="I51" s="366" t="s">
        <v>373</v>
      </c>
      <c r="J51" s="87"/>
      <c r="K51" s="88">
        <f t="shared" si="2"/>
        <v>7.5987654320987651E-3</v>
      </c>
    </row>
    <row r="52" spans="1:11" ht="12.7" x14ac:dyDescent="0.4">
      <c r="A52" s="107"/>
      <c r="B52" s="235"/>
      <c r="C52" s="370"/>
      <c r="D52" s="371"/>
      <c r="E52" s="216"/>
      <c r="G52" s="244">
        <v>50</v>
      </c>
      <c r="H52" s="372"/>
      <c r="I52" s="373" t="s">
        <v>374</v>
      </c>
      <c r="J52" s="115"/>
      <c r="K52" s="116">
        <f t="shared" si="2"/>
        <v>7.611111111111111E-3</v>
      </c>
    </row>
    <row r="55" spans="1:11" x14ac:dyDescent="0.35">
      <c r="B55" s="21"/>
      <c r="H55" s="21"/>
    </row>
    <row r="57" spans="1:11" x14ac:dyDescent="0.35">
      <c r="B57" s="21"/>
      <c r="H57" s="21"/>
    </row>
    <row r="58" spans="1:11" x14ac:dyDescent="0.35">
      <c r="B58" s="21"/>
      <c r="H58" s="21"/>
    </row>
    <row r="65" spans="2:8" x14ac:dyDescent="0.35">
      <c r="B65" s="21"/>
      <c r="H65" s="21"/>
    </row>
    <row r="66" spans="2:8" x14ac:dyDescent="0.35">
      <c r="B66" s="21"/>
      <c r="H66" s="21"/>
    </row>
    <row r="67" spans="2:8" x14ac:dyDescent="0.35">
      <c r="B67" s="21"/>
      <c r="H67" s="21"/>
    </row>
    <row r="72" spans="2:8" x14ac:dyDescent="0.35">
      <c r="B72" s="21"/>
      <c r="H72" s="21"/>
    </row>
    <row r="76" spans="2:8" x14ac:dyDescent="0.35">
      <c r="B76" s="21"/>
      <c r="H76" s="21"/>
    </row>
    <row r="77" spans="2:8" x14ac:dyDescent="0.35">
      <c r="B77" s="21"/>
      <c r="H77" s="21"/>
    </row>
    <row r="78" spans="2:8" x14ac:dyDescent="0.35">
      <c r="B78" s="21"/>
      <c r="H78" s="21"/>
    </row>
    <row r="79" spans="2:8" x14ac:dyDescent="0.35">
      <c r="B79" s="21"/>
      <c r="H79" s="21"/>
    </row>
    <row r="80" spans="2:8" ht="12.7" x14ac:dyDescent="0.4">
      <c r="B80" s="8"/>
      <c r="H80" s="8"/>
    </row>
    <row r="81" spans="2:8" x14ac:dyDescent="0.35">
      <c r="B81" s="21"/>
      <c r="H81" s="21"/>
    </row>
    <row r="82" spans="2:8" ht="12.7" x14ac:dyDescent="0.4">
      <c r="B82" s="8"/>
      <c r="H82" s="8"/>
    </row>
    <row r="83" spans="2:8" ht="12.7" x14ac:dyDescent="0.4">
      <c r="B83"/>
      <c r="H83"/>
    </row>
    <row r="84" spans="2:8" ht="12.7" x14ac:dyDescent="0.4">
      <c r="B84"/>
      <c r="H84"/>
    </row>
    <row r="85" spans="2:8" ht="12.7" x14ac:dyDescent="0.4">
      <c r="B85"/>
      <c r="H85"/>
    </row>
    <row r="86" spans="2:8" ht="12.7" x14ac:dyDescent="0.4">
      <c r="B86"/>
      <c r="H86"/>
    </row>
    <row r="87" spans="2:8" ht="12.7" x14ac:dyDescent="0.4">
      <c r="B87"/>
      <c r="H87"/>
    </row>
    <row r="88" spans="2:8" ht="12.7" x14ac:dyDescent="0.4">
      <c r="B88"/>
      <c r="H88"/>
    </row>
    <row r="89" spans="2:8" ht="12.7" x14ac:dyDescent="0.4">
      <c r="B89"/>
      <c r="H89"/>
    </row>
    <row r="90" spans="2:8" ht="12.7" x14ac:dyDescent="0.4">
      <c r="B90"/>
      <c r="H90"/>
    </row>
    <row r="91" spans="2:8" ht="12.7" x14ac:dyDescent="0.4">
      <c r="B91"/>
      <c r="H91"/>
    </row>
    <row r="92" spans="2:8" ht="12.7" x14ac:dyDescent="0.4">
      <c r="B92"/>
      <c r="H92"/>
    </row>
    <row r="93" spans="2:8" ht="12.7" x14ac:dyDescent="0.4">
      <c r="B93"/>
      <c r="H93"/>
    </row>
    <row r="94" spans="2:8" ht="12.7" x14ac:dyDescent="0.4">
      <c r="B94"/>
      <c r="H94"/>
    </row>
    <row r="95" spans="2:8" ht="12.7" x14ac:dyDescent="0.4">
      <c r="B95"/>
      <c r="H95"/>
    </row>
    <row r="96" spans="2:8" ht="12.7" x14ac:dyDescent="0.4">
      <c r="B96"/>
      <c r="H96"/>
    </row>
    <row r="97" spans="2:8" ht="12.7" x14ac:dyDescent="0.4">
      <c r="B97"/>
      <c r="H97"/>
    </row>
    <row r="98" spans="2:8" ht="12.7" x14ac:dyDescent="0.4">
      <c r="B98"/>
      <c r="H98"/>
    </row>
    <row r="99" spans="2:8" ht="12.7" x14ac:dyDescent="0.4">
      <c r="B99"/>
      <c r="H99"/>
    </row>
    <row r="100" spans="2:8" ht="12.7" x14ac:dyDescent="0.4">
      <c r="B100"/>
      <c r="H100"/>
    </row>
    <row r="101" spans="2:8" ht="12.7" x14ac:dyDescent="0.4">
      <c r="B101"/>
      <c r="H101"/>
    </row>
    <row r="102" spans="2:8" ht="12.7" x14ac:dyDescent="0.4">
      <c r="B102" s="3"/>
      <c r="H102" s="3"/>
    </row>
    <row r="103" spans="2:8" ht="12.7" x14ac:dyDescent="0.4">
      <c r="B103"/>
      <c r="H103"/>
    </row>
    <row r="104" spans="2:8" ht="12.7" x14ac:dyDescent="0.4">
      <c r="B104"/>
      <c r="H104"/>
    </row>
    <row r="105" spans="2:8" ht="12.7" x14ac:dyDescent="0.4">
      <c r="B105"/>
      <c r="H105"/>
    </row>
    <row r="106" spans="2:8" ht="12.7" x14ac:dyDescent="0.4">
      <c r="B106"/>
      <c r="H106"/>
    </row>
    <row r="107" spans="2:8" ht="12.7" x14ac:dyDescent="0.4">
      <c r="B107"/>
      <c r="H107"/>
    </row>
    <row r="108" spans="2:8" ht="12.7" x14ac:dyDescent="0.4">
      <c r="B108"/>
      <c r="H108"/>
    </row>
  </sheetData>
  <mergeCells count="1">
    <mergeCell ref="A1:E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71E20-D8C1-4F8C-A657-19971A1F78F7}">
  <dimension ref="A1:O93"/>
  <sheetViews>
    <sheetView showGridLines="0" zoomScaleNormal="100" workbookViewId="0">
      <selection activeCell="H3" sqref="H3:H38"/>
    </sheetView>
  </sheetViews>
  <sheetFormatPr defaultColWidth="13.5859375" defaultRowHeight="11.35" x14ac:dyDescent="0.35"/>
  <cols>
    <col min="1" max="1" width="4.46875" style="80" customWidth="1"/>
    <col min="2" max="2" width="19.52734375" style="1" bestFit="1" customWidth="1"/>
    <col min="3" max="3" width="10.234375" style="108" customWidth="1"/>
    <col min="4" max="4" width="6.17578125" style="80" bestFit="1" customWidth="1"/>
    <col min="5" max="5" width="3.41015625" style="106" bestFit="1" customWidth="1"/>
    <col min="6" max="6" width="2.41015625" style="106" customWidth="1"/>
    <col min="7" max="7" width="5.41015625" style="80" bestFit="1" customWidth="1"/>
    <col min="8" max="8" width="19.5859375" style="80" customWidth="1"/>
    <col min="9" max="9" width="8.17578125" style="1" bestFit="1" customWidth="1"/>
    <col min="10" max="10" width="6.17578125" style="80" bestFit="1" customWidth="1"/>
    <col min="11" max="11" width="8.05859375" style="110" customWidth="1"/>
    <col min="12" max="12" width="1.3515625" style="110" customWidth="1"/>
    <col min="13" max="13" width="3.9375" style="1" bestFit="1" customWidth="1"/>
    <col min="14" max="14" width="16.46875" style="1" bestFit="1" customWidth="1"/>
    <col min="15" max="15" width="7.8203125" style="1" bestFit="1" customWidth="1"/>
    <col min="16" max="16" width="2.64453125" style="1" customWidth="1"/>
    <col min="17" max="16384" width="13.5859375" style="1"/>
  </cols>
  <sheetData>
    <row r="1" spans="1:15" s="68" customFormat="1" ht="19.5" customHeight="1" x14ac:dyDescent="0.4">
      <c r="A1" s="457" t="s">
        <v>419</v>
      </c>
      <c r="B1" s="458"/>
      <c r="C1" s="458"/>
      <c r="D1" s="458"/>
      <c r="E1" s="458"/>
      <c r="F1" s="65"/>
      <c r="G1" s="66">
        <v>1</v>
      </c>
      <c r="H1" s="253" t="s">
        <v>146</v>
      </c>
      <c r="I1" s="67"/>
      <c r="J1" s="65"/>
      <c r="L1" s="66"/>
    </row>
    <row r="2" spans="1:15" s="80" customFormat="1" ht="23.35" x14ac:dyDescent="0.4">
      <c r="A2" s="69" t="s">
        <v>5</v>
      </c>
      <c r="B2" s="70" t="s">
        <v>6</v>
      </c>
      <c r="C2" s="71" t="s">
        <v>0</v>
      </c>
      <c r="D2" s="72" t="s">
        <v>1</v>
      </c>
      <c r="E2" s="73" t="s">
        <v>41</v>
      </c>
      <c r="F2" s="74"/>
      <c r="G2" s="75" t="s">
        <v>5</v>
      </c>
      <c r="H2" s="76" t="s">
        <v>97</v>
      </c>
      <c r="I2" s="76" t="s">
        <v>0</v>
      </c>
      <c r="J2" s="75" t="s">
        <v>1</v>
      </c>
      <c r="K2" s="76" t="s">
        <v>42</v>
      </c>
      <c r="L2" s="77"/>
      <c r="M2" s="119" t="s">
        <v>5</v>
      </c>
      <c r="N2" s="119" t="s">
        <v>145</v>
      </c>
      <c r="O2" s="120" t="s">
        <v>0</v>
      </c>
    </row>
    <row r="3" spans="1:15" ht="12.75" customHeight="1" x14ac:dyDescent="0.35">
      <c r="A3" s="81">
        <v>1</v>
      </c>
      <c r="B3" s="245"/>
      <c r="C3" s="82" t="e">
        <f t="shared" ref="C3:C37" si="0">VLOOKUP($B3,$H$2:$J$37,2,FALSE)</f>
        <v>#N/A</v>
      </c>
      <c r="D3" s="83" t="e">
        <f t="shared" ref="D3:D37" si="1">VLOOKUP($B3,$H$2:$J$37,3,FALSE)</f>
        <v>#N/A</v>
      </c>
      <c r="E3" s="84">
        <v>1</v>
      </c>
      <c r="F3" s="144"/>
      <c r="G3" s="95">
        <v>1</v>
      </c>
      <c r="H3" s="81"/>
      <c r="I3" s="384" t="s">
        <v>383</v>
      </c>
      <c r="J3" s="147"/>
      <c r="K3" s="81"/>
      <c r="L3" s="89"/>
      <c r="M3" s="249">
        <v>1</v>
      </c>
      <c r="N3" s="380" t="s">
        <v>118</v>
      </c>
      <c r="O3" s="381" t="s">
        <v>387</v>
      </c>
    </row>
    <row r="4" spans="1:15" x14ac:dyDescent="0.35">
      <c r="A4" s="90">
        <v>2</v>
      </c>
      <c r="B4" s="246"/>
      <c r="C4" s="91" t="e">
        <f t="shared" si="0"/>
        <v>#N/A</v>
      </c>
      <c r="D4" s="92" t="e">
        <f t="shared" si="1"/>
        <v>#N/A</v>
      </c>
      <c r="E4" s="93">
        <v>1</v>
      </c>
      <c r="F4" s="145"/>
      <c r="G4" s="86">
        <v>2</v>
      </c>
      <c r="H4" s="90"/>
      <c r="I4" s="385" t="s">
        <v>384</v>
      </c>
      <c r="J4" s="87"/>
      <c r="K4" s="88"/>
      <c r="L4" s="89"/>
      <c r="M4" s="250">
        <v>2</v>
      </c>
      <c r="N4" s="382" t="s">
        <v>377</v>
      </c>
      <c r="O4" s="383" t="s">
        <v>390</v>
      </c>
    </row>
    <row r="5" spans="1:15" x14ac:dyDescent="0.35">
      <c r="A5" s="90">
        <v>3</v>
      </c>
      <c r="B5" s="246"/>
      <c r="C5" s="91" t="e">
        <f t="shared" si="0"/>
        <v>#N/A</v>
      </c>
      <c r="D5" s="92" t="e">
        <f t="shared" si="1"/>
        <v>#N/A</v>
      </c>
      <c r="E5" s="93">
        <v>1</v>
      </c>
      <c r="F5" s="145"/>
      <c r="G5" s="86">
        <v>3</v>
      </c>
      <c r="H5" s="90"/>
      <c r="I5" s="385" t="s">
        <v>385</v>
      </c>
      <c r="J5" s="87"/>
      <c r="K5" s="88"/>
      <c r="L5" s="89"/>
      <c r="M5" s="250">
        <v>3</v>
      </c>
      <c r="N5" s="382" t="s">
        <v>161</v>
      </c>
      <c r="O5" s="383" t="s">
        <v>392</v>
      </c>
    </row>
    <row r="6" spans="1:15" x14ac:dyDescent="0.35">
      <c r="A6" s="90">
        <v>4</v>
      </c>
      <c r="B6" s="246"/>
      <c r="C6" s="91" t="e">
        <f t="shared" si="0"/>
        <v>#N/A</v>
      </c>
      <c r="D6" s="92" t="e">
        <f t="shared" si="1"/>
        <v>#N/A</v>
      </c>
      <c r="E6" s="93">
        <v>1</v>
      </c>
      <c r="F6" s="145"/>
      <c r="G6" s="86">
        <v>4</v>
      </c>
      <c r="H6" s="90"/>
      <c r="I6" s="385" t="s">
        <v>386</v>
      </c>
      <c r="J6" s="87"/>
      <c r="K6" s="88"/>
      <c r="L6" s="89"/>
      <c r="M6" s="250">
        <v>4</v>
      </c>
      <c r="N6" s="382" t="s">
        <v>378</v>
      </c>
      <c r="O6" s="383" t="s">
        <v>393</v>
      </c>
    </row>
    <row r="7" spans="1:15" x14ac:dyDescent="0.35">
      <c r="A7" s="81">
        <v>1</v>
      </c>
      <c r="B7" s="245"/>
      <c r="C7" s="82" t="e">
        <f t="shared" si="0"/>
        <v>#N/A</v>
      </c>
      <c r="D7" s="83" t="e">
        <f t="shared" si="1"/>
        <v>#N/A</v>
      </c>
      <c r="E7" s="84">
        <v>2</v>
      </c>
      <c r="F7" s="145"/>
      <c r="G7" s="86">
        <v>5</v>
      </c>
      <c r="H7" s="90"/>
      <c r="I7" s="385" t="s">
        <v>387</v>
      </c>
      <c r="J7" s="87"/>
      <c r="K7" s="88"/>
      <c r="L7" s="89"/>
      <c r="M7" s="250">
        <v>5</v>
      </c>
      <c r="N7" s="382" t="s">
        <v>379</v>
      </c>
      <c r="O7" s="383" t="s">
        <v>398</v>
      </c>
    </row>
    <row r="8" spans="1:15" x14ac:dyDescent="0.35">
      <c r="A8" s="90">
        <v>2</v>
      </c>
      <c r="B8" s="246"/>
      <c r="C8" s="91" t="e">
        <f t="shared" si="0"/>
        <v>#N/A</v>
      </c>
      <c r="D8" s="92" t="e">
        <f t="shared" si="1"/>
        <v>#N/A</v>
      </c>
      <c r="E8" s="93">
        <v>2</v>
      </c>
      <c r="F8" s="145"/>
      <c r="G8" s="86">
        <v>6</v>
      </c>
      <c r="H8" s="90"/>
      <c r="I8" s="385" t="s">
        <v>388</v>
      </c>
      <c r="J8" s="87"/>
      <c r="K8" s="88"/>
      <c r="L8" s="89"/>
      <c r="M8" s="250">
        <v>6</v>
      </c>
      <c r="N8" s="382" t="s">
        <v>174</v>
      </c>
      <c r="O8" s="383" t="s">
        <v>399</v>
      </c>
    </row>
    <row r="9" spans="1:15" x14ac:dyDescent="0.35">
      <c r="A9" s="90">
        <v>3</v>
      </c>
      <c r="B9" s="246"/>
      <c r="C9" s="91" t="e">
        <f t="shared" si="0"/>
        <v>#N/A</v>
      </c>
      <c r="D9" s="92" t="e">
        <f t="shared" si="1"/>
        <v>#N/A</v>
      </c>
      <c r="E9" s="93">
        <v>2</v>
      </c>
      <c r="F9" s="145"/>
      <c r="G9" s="86">
        <v>7</v>
      </c>
      <c r="H9" s="90"/>
      <c r="I9" s="385" t="s">
        <v>389</v>
      </c>
      <c r="J9" s="87"/>
      <c r="K9" s="88"/>
      <c r="L9" s="89"/>
      <c r="M9" s="250">
        <v>7</v>
      </c>
      <c r="N9" s="382" t="s">
        <v>92</v>
      </c>
      <c r="O9" s="383" t="s">
        <v>401</v>
      </c>
    </row>
    <row r="10" spans="1:15" x14ac:dyDescent="0.35">
      <c r="A10" s="86">
        <v>4</v>
      </c>
      <c r="B10" s="246"/>
      <c r="C10" s="91" t="e">
        <f t="shared" si="0"/>
        <v>#N/A</v>
      </c>
      <c r="D10" s="92" t="e">
        <f t="shared" si="1"/>
        <v>#N/A</v>
      </c>
      <c r="E10" s="93">
        <v>2</v>
      </c>
      <c r="F10" s="144"/>
      <c r="G10" s="86">
        <v>8</v>
      </c>
      <c r="H10" s="246"/>
      <c r="I10" s="385" t="s">
        <v>390</v>
      </c>
      <c r="J10" s="87"/>
      <c r="K10" s="88"/>
      <c r="L10" s="89"/>
      <c r="M10" s="250">
        <v>8</v>
      </c>
      <c r="N10" s="382" t="s">
        <v>151</v>
      </c>
      <c r="O10" s="383" t="s">
        <v>402</v>
      </c>
    </row>
    <row r="11" spans="1:15" ht="12.75" customHeight="1" x14ac:dyDescent="0.35">
      <c r="A11" s="96">
        <v>5</v>
      </c>
      <c r="B11" s="248"/>
      <c r="C11" s="97" t="e">
        <f t="shared" si="0"/>
        <v>#N/A</v>
      </c>
      <c r="D11" s="98" t="e">
        <f t="shared" si="1"/>
        <v>#N/A</v>
      </c>
      <c r="E11" s="99">
        <v>2</v>
      </c>
      <c r="F11" s="145"/>
      <c r="G11" s="86">
        <v>9</v>
      </c>
      <c r="H11" s="90"/>
      <c r="I11" s="385" t="s">
        <v>391</v>
      </c>
      <c r="J11" s="87"/>
      <c r="K11" s="88"/>
      <c r="L11" s="89"/>
      <c r="M11" s="250">
        <v>9</v>
      </c>
      <c r="N11" s="382" t="s">
        <v>164</v>
      </c>
      <c r="O11" s="383" t="s">
        <v>404</v>
      </c>
    </row>
    <row r="12" spans="1:15" x14ac:dyDescent="0.35">
      <c r="A12" s="95">
        <v>1</v>
      </c>
      <c r="B12" s="245"/>
      <c r="C12" s="82" t="e">
        <f t="shared" si="0"/>
        <v>#N/A</v>
      </c>
      <c r="D12" s="83" t="e">
        <f t="shared" si="1"/>
        <v>#N/A</v>
      </c>
      <c r="E12" s="84">
        <v>3</v>
      </c>
      <c r="F12" s="145"/>
      <c r="G12" s="86">
        <v>10</v>
      </c>
      <c r="H12" s="90"/>
      <c r="I12" s="385" t="s">
        <v>392</v>
      </c>
      <c r="J12" s="87"/>
      <c r="K12" s="88"/>
      <c r="L12" s="89"/>
      <c r="M12" s="250">
        <v>10</v>
      </c>
      <c r="N12" s="382" t="s">
        <v>23</v>
      </c>
      <c r="O12" s="383" t="s">
        <v>405</v>
      </c>
    </row>
    <row r="13" spans="1:15" x14ac:dyDescent="0.35">
      <c r="A13" s="86">
        <v>2</v>
      </c>
      <c r="B13" s="246"/>
      <c r="C13" s="91" t="e">
        <f t="shared" si="0"/>
        <v>#N/A</v>
      </c>
      <c r="D13" s="92" t="e">
        <f t="shared" si="1"/>
        <v>#N/A</v>
      </c>
      <c r="E13" s="93">
        <v>3</v>
      </c>
      <c r="F13" s="145"/>
      <c r="G13" s="86">
        <v>11</v>
      </c>
      <c r="H13" s="246"/>
      <c r="I13" s="385" t="s">
        <v>393</v>
      </c>
      <c r="J13" s="87"/>
      <c r="K13" s="88"/>
      <c r="L13" s="89"/>
      <c r="M13" s="250">
        <v>11</v>
      </c>
      <c r="N13" s="382" t="s">
        <v>52</v>
      </c>
      <c r="O13" s="383" t="s">
        <v>407</v>
      </c>
    </row>
    <row r="14" spans="1:15" x14ac:dyDescent="0.35">
      <c r="A14" s="86">
        <v>3</v>
      </c>
      <c r="B14" s="246"/>
      <c r="C14" s="91" t="e">
        <f t="shared" si="0"/>
        <v>#N/A</v>
      </c>
      <c r="D14" s="92" t="e">
        <f t="shared" si="1"/>
        <v>#N/A</v>
      </c>
      <c r="E14" s="93">
        <v>3</v>
      </c>
      <c r="F14" s="145"/>
      <c r="G14" s="86">
        <v>12</v>
      </c>
      <c r="H14" s="246"/>
      <c r="I14" s="385" t="s">
        <v>394</v>
      </c>
      <c r="J14" s="87"/>
      <c r="K14" s="88"/>
      <c r="L14" s="89"/>
      <c r="M14" s="250">
        <v>12</v>
      </c>
      <c r="N14" s="382" t="s">
        <v>353</v>
      </c>
      <c r="O14" s="383" t="s">
        <v>408</v>
      </c>
    </row>
    <row r="15" spans="1:15" x14ac:dyDescent="0.35">
      <c r="A15" s="86">
        <v>4</v>
      </c>
      <c r="B15" s="246"/>
      <c r="C15" s="91" t="e">
        <f t="shared" si="0"/>
        <v>#N/A</v>
      </c>
      <c r="D15" s="92" t="e">
        <f t="shared" si="1"/>
        <v>#N/A</v>
      </c>
      <c r="E15" s="93">
        <v>3</v>
      </c>
      <c r="F15" s="145"/>
      <c r="G15" s="86">
        <v>13</v>
      </c>
      <c r="H15" s="90"/>
      <c r="I15" s="385" t="s">
        <v>395</v>
      </c>
      <c r="J15" s="87"/>
      <c r="K15" s="88"/>
      <c r="L15" s="89"/>
      <c r="M15" s="250">
        <v>13</v>
      </c>
      <c r="N15" s="382" t="s">
        <v>100</v>
      </c>
      <c r="O15" s="383" t="s">
        <v>409</v>
      </c>
    </row>
    <row r="16" spans="1:15" x14ac:dyDescent="0.35">
      <c r="A16" s="86">
        <v>5</v>
      </c>
      <c r="B16" s="246"/>
      <c r="C16" s="91" t="e">
        <f t="shared" si="0"/>
        <v>#N/A</v>
      </c>
      <c r="D16" s="92" t="e">
        <f t="shared" si="1"/>
        <v>#N/A</v>
      </c>
      <c r="E16" s="93">
        <v>3</v>
      </c>
      <c r="F16" s="144"/>
      <c r="G16" s="86">
        <v>14</v>
      </c>
      <c r="H16" s="90"/>
      <c r="I16" s="385" t="s">
        <v>396</v>
      </c>
      <c r="J16" s="87"/>
      <c r="K16" s="88"/>
      <c r="L16" s="89"/>
      <c r="M16" s="250">
        <v>14</v>
      </c>
      <c r="N16" s="382" t="s">
        <v>380</v>
      </c>
      <c r="O16" s="383" t="s">
        <v>411</v>
      </c>
    </row>
    <row r="17" spans="1:15" x14ac:dyDescent="0.35">
      <c r="A17" s="86">
        <v>6</v>
      </c>
      <c r="B17" s="246"/>
      <c r="C17" s="91" t="e">
        <f t="shared" si="0"/>
        <v>#N/A</v>
      </c>
      <c r="D17" s="92" t="e">
        <f t="shared" si="1"/>
        <v>#N/A</v>
      </c>
      <c r="E17" s="93">
        <v>3</v>
      </c>
      <c r="F17" s="145"/>
      <c r="G17" s="86">
        <v>15</v>
      </c>
      <c r="H17" s="90"/>
      <c r="I17" s="385" t="s">
        <v>397</v>
      </c>
      <c r="J17" s="87"/>
      <c r="K17" s="88"/>
      <c r="L17" s="89"/>
      <c r="M17" s="250">
        <v>15</v>
      </c>
      <c r="N17" s="382" t="s">
        <v>381</v>
      </c>
      <c r="O17" s="383" t="s">
        <v>412</v>
      </c>
    </row>
    <row r="18" spans="1:15" x14ac:dyDescent="0.35">
      <c r="A18" s="159">
        <v>7</v>
      </c>
      <c r="B18" s="248"/>
      <c r="C18" s="97" t="e">
        <f t="shared" si="0"/>
        <v>#N/A</v>
      </c>
      <c r="D18" s="98" t="e">
        <f t="shared" si="1"/>
        <v>#N/A</v>
      </c>
      <c r="E18" s="99">
        <v>3</v>
      </c>
      <c r="F18" s="145"/>
      <c r="G18" s="86">
        <v>16</v>
      </c>
      <c r="H18" s="246"/>
      <c r="I18" s="385" t="s">
        <v>398</v>
      </c>
      <c r="J18" s="87"/>
      <c r="K18" s="88"/>
      <c r="L18" s="89"/>
      <c r="M18" s="250">
        <v>16</v>
      </c>
      <c r="N18" s="382" t="s">
        <v>141</v>
      </c>
      <c r="O18" s="383" t="s">
        <v>413</v>
      </c>
    </row>
    <row r="19" spans="1:15" x14ac:dyDescent="0.35">
      <c r="A19" s="95">
        <v>1</v>
      </c>
      <c r="B19" s="245"/>
      <c r="C19" s="82" t="e">
        <f t="shared" si="0"/>
        <v>#N/A</v>
      </c>
      <c r="D19" s="83" t="e">
        <f t="shared" si="1"/>
        <v>#N/A</v>
      </c>
      <c r="E19" s="84">
        <v>4</v>
      </c>
      <c r="F19" s="145"/>
      <c r="G19" s="86">
        <v>17</v>
      </c>
      <c r="H19" s="90"/>
      <c r="I19" s="385" t="s">
        <v>399</v>
      </c>
      <c r="J19" s="87"/>
      <c r="K19" s="88"/>
      <c r="L19" s="89"/>
      <c r="M19" s="250">
        <v>17</v>
      </c>
      <c r="N19" s="382" t="s">
        <v>85</v>
      </c>
      <c r="O19" s="383" t="s">
        <v>414</v>
      </c>
    </row>
    <row r="20" spans="1:15" x14ac:dyDescent="0.35">
      <c r="A20" s="86">
        <v>2</v>
      </c>
      <c r="B20" s="246"/>
      <c r="C20" s="91" t="e">
        <f t="shared" si="0"/>
        <v>#N/A</v>
      </c>
      <c r="D20" s="92" t="e">
        <f t="shared" si="1"/>
        <v>#N/A</v>
      </c>
      <c r="E20" s="100">
        <v>4</v>
      </c>
      <c r="F20" s="146"/>
      <c r="G20" s="86">
        <v>18</v>
      </c>
      <c r="H20" s="90"/>
      <c r="I20" s="385" t="s">
        <v>400</v>
      </c>
      <c r="J20" s="87"/>
      <c r="K20" s="88"/>
      <c r="L20" s="89"/>
      <c r="M20" s="250">
        <v>18</v>
      </c>
      <c r="N20" s="382" t="s">
        <v>157</v>
      </c>
      <c r="O20" s="383" t="s">
        <v>415</v>
      </c>
    </row>
    <row r="21" spans="1:15" x14ac:dyDescent="0.35">
      <c r="A21" s="86">
        <v>3</v>
      </c>
      <c r="B21" s="246"/>
      <c r="C21" s="91" t="e">
        <f t="shared" si="0"/>
        <v>#N/A</v>
      </c>
      <c r="D21" s="92" t="e">
        <f t="shared" si="1"/>
        <v>#N/A</v>
      </c>
      <c r="E21" s="100">
        <v>4</v>
      </c>
      <c r="F21" s="127"/>
      <c r="G21" s="86">
        <v>19</v>
      </c>
      <c r="H21" s="90"/>
      <c r="I21" s="385" t="s">
        <v>401</v>
      </c>
      <c r="J21" s="87"/>
      <c r="K21" s="88"/>
      <c r="L21" s="89"/>
      <c r="M21" s="250">
        <v>19</v>
      </c>
      <c r="N21" s="382" t="s">
        <v>25</v>
      </c>
      <c r="O21" s="383" t="s">
        <v>416</v>
      </c>
    </row>
    <row r="22" spans="1:15" ht="12.75" customHeight="1" x14ac:dyDescent="0.35">
      <c r="A22" s="86">
        <v>4</v>
      </c>
      <c r="B22" s="246"/>
      <c r="C22" s="91" t="e">
        <f t="shared" si="0"/>
        <v>#N/A</v>
      </c>
      <c r="D22" s="92" t="e">
        <f t="shared" si="1"/>
        <v>#N/A</v>
      </c>
      <c r="E22" s="100">
        <v>4</v>
      </c>
      <c r="F22" s="127"/>
      <c r="G22" s="86">
        <v>20</v>
      </c>
      <c r="H22" s="90"/>
      <c r="I22" s="385" t="s">
        <v>402</v>
      </c>
      <c r="J22" s="87"/>
      <c r="K22" s="88"/>
      <c r="L22" s="89"/>
      <c r="M22" s="250">
        <v>20</v>
      </c>
      <c r="N22" s="382" t="s">
        <v>382</v>
      </c>
      <c r="O22" s="383" t="s">
        <v>417</v>
      </c>
    </row>
    <row r="23" spans="1:15" x14ac:dyDescent="0.35">
      <c r="A23" s="86">
        <v>5</v>
      </c>
      <c r="B23" s="246"/>
      <c r="C23" s="91" t="e">
        <f t="shared" si="0"/>
        <v>#N/A</v>
      </c>
      <c r="D23" s="92" t="e">
        <f t="shared" si="1"/>
        <v>#N/A</v>
      </c>
      <c r="E23" s="100">
        <v>4</v>
      </c>
      <c r="F23" s="127"/>
      <c r="G23" s="86">
        <v>21</v>
      </c>
      <c r="H23" s="246"/>
      <c r="I23" s="385" t="s">
        <v>403</v>
      </c>
      <c r="J23" s="87"/>
      <c r="K23" s="88"/>
      <c r="L23" s="89"/>
    </row>
    <row r="24" spans="1:15" x14ac:dyDescent="0.35">
      <c r="A24" s="86">
        <v>6</v>
      </c>
      <c r="B24" s="246"/>
      <c r="C24" s="91" t="e">
        <f t="shared" si="0"/>
        <v>#N/A</v>
      </c>
      <c r="D24" s="92" t="e">
        <f t="shared" si="1"/>
        <v>#N/A</v>
      </c>
      <c r="E24" s="100">
        <v>4</v>
      </c>
      <c r="F24" s="127"/>
      <c r="G24" s="86">
        <v>22</v>
      </c>
      <c r="H24" s="90"/>
      <c r="I24" s="385" t="s">
        <v>404</v>
      </c>
      <c r="J24" s="87"/>
      <c r="K24" s="88"/>
      <c r="L24" s="89"/>
    </row>
    <row r="25" spans="1:15" x14ac:dyDescent="0.35">
      <c r="A25" s="96">
        <v>7</v>
      </c>
      <c r="B25" s="248"/>
      <c r="C25" s="97" t="e">
        <f t="shared" si="0"/>
        <v>#N/A</v>
      </c>
      <c r="D25" s="98" t="e">
        <f t="shared" si="1"/>
        <v>#N/A</v>
      </c>
      <c r="E25" s="105">
        <v>4</v>
      </c>
      <c r="F25" s="127"/>
      <c r="G25" s="86">
        <v>23</v>
      </c>
      <c r="H25" s="90"/>
      <c r="I25" s="385" t="s">
        <v>405</v>
      </c>
      <c r="J25" s="87"/>
      <c r="K25" s="88"/>
      <c r="L25" s="89"/>
    </row>
    <row r="26" spans="1:15" x14ac:dyDescent="0.35">
      <c r="A26" s="95">
        <v>1</v>
      </c>
      <c r="B26" s="245"/>
      <c r="C26" s="82" t="e">
        <f t="shared" si="0"/>
        <v>#N/A</v>
      </c>
      <c r="D26" s="83" t="e">
        <f t="shared" si="1"/>
        <v>#N/A</v>
      </c>
      <c r="E26" s="103">
        <v>5</v>
      </c>
      <c r="F26" s="127"/>
      <c r="G26" s="86">
        <v>24</v>
      </c>
      <c r="H26" s="90"/>
      <c r="I26" s="385" t="s">
        <v>406</v>
      </c>
      <c r="J26" s="87"/>
      <c r="K26" s="88"/>
      <c r="L26" s="89"/>
    </row>
    <row r="27" spans="1:15" x14ac:dyDescent="0.35">
      <c r="A27" s="86">
        <v>2</v>
      </c>
      <c r="B27" s="246"/>
      <c r="C27" s="91" t="e">
        <f t="shared" si="0"/>
        <v>#N/A</v>
      </c>
      <c r="D27" s="92" t="e">
        <f t="shared" si="1"/>
        <v>#N/A</v>
      </c>
      <c r="E27" s="100">
        <v>5</v>
      </c>
      <c r="F27" s="127"/>
      <c r="G27" s="86">
        <v>25</v>
      </c>
      <c r="H27" s="90"/>
      <c r="I27" s="385" t="s">
        <v>407</v>
      </c>
      <c r="J27" s="87"/>
      <c r="K27" s="88"/>
      <c r="L27" s="89"/>
    </row>
    <row r="28" spans="1:15" x14ac:dyDescent="0.35">
      <c r="A28" s="90">
        <v>3</v>
      </c>
      <c r="B28" s="246"/>
      <c r="C28" s="91" t="e">
        <f t="shared" si="0"/>
        <v>#N/A</v>
      </c>
      <c r="D28" s="92" t="e">
        <f t="shared" si="1"/>
        <v>#N/A</v>
      </c>
      <c r="E28" s="100">
        <v>5</v>
      </c>
      <c r="F28" s="127"/>
      <c r="G28" s="86">
        <v>26</v>
      </c>
      <c r="H28" s="90"/>
      <c r="I28" s="385" t="s">
        <v>408</v>
      </c>
      <c r="J28" s="87"/>
      <c r="K28" s="88"/>
      <c r="L28" s="89"/>
    </row>
    <row r="29" spans="1:15" x14ac:dyDescent="0.35">
      <c r="A29" s="86">
        <v>4</v>
      </c>
      <c r="B29" s="246"/>
      <c r="C29" s="91" t="e">
        <f t="shared" si="0"/>
        <v>#N/A</v>
      </c>
      <c r="D29" s="92" t="e">
        <f t="shared" si="1"/>
        <v>#N/A</v>
      </c>
      <c r="E29" s="100">
        <v>5</v>
      </c>
      <c r="F29" s="127"/>
      <c r="G29" s="86">
        <v>27</v>
      </c>
      <c r="H29" s="90"/>
      <c r="I29" s="385" t="s">
        <v>409</v>
      </c>
      <c r="J29" s="87"/>
      <c r="K29" s="88"/>
      <c r="L29" s="89"/>
    </row>
    <row r="30" spans="1:15" x14ac:dyDescent="0.35">
      <c r="A30" s="86">
        <v>5</v>
      </c>
      <c r="B30" s="246"/>
      <c r="C30" s="91" t="e">
        <f t="shared" si="0"/>
        <v>#N/A</v>
      </c>
      <c r="D30" s="92" t="e">
        <f t="shared" si="1"/>
        <v>#N/A</v>
      </c>
      <c r="E30" s="100">
        <v>5</v>
      </c>
      <c r="F30" s="127"/>
      <c r="G30" s="86">
        <v>28</v>
      </c>
      <c r="H30" s="246"/>
      <c r="I30" s="385" t="s">
        <v>410</v>
      </c>
      <c r="J30" s="87"/>
      <c r="K30" s="88"/>
      <c r="L30" s="89"/>
    </row>
    <row r="31" spans="1:15" x14ac:dyDescent="0.35">
      <c r="A31" s="90">
        <v>6</v>
      </c>
      <c r="B31" s="246"/>
      <c r="C31" s="91" t="e">
        <f t="shared" si="0"/>
        <v>#N/A</v>
      </c>
      <c r="D31" s="92" t="e">
        <f t="shared" si="1"/>
        <v>#N/A</v>
      </c>
      <c r="E31" s="100">
        <v>5</v>
      </c>
      <c r="F31" s="146"/>
      <c r="G31" s="86">
        <v>29</v>
      </c>
      <c r="H31" s="246"/>
      <c r="I31" s="385" t="s">
        <v>411</v>
      </c>
      <c r="J31" s="87"/>
      <c r="K31" s="88"/>
      <c r="L31" s="89"/>
    </row>
    <row r="32" spans="1:15" x14ac:dyDescent="0.35">
      <c r="A32" s="158">
        <v>7</v>
      </c>
      <c r="B32" s="246"/>
      <c r="C32" s="91" t="e">
        <f t="shared" si="0"/>
        <v>#N/A</v>
      </c>
      <c r="D32" s="92" t="e">
        <f t="shared" si="1"/>
        <v>#N/A</v>
      </c>
      <c r="E32" s="100">
        <v>5</v>
      </c>
      <c r="F32" s="127"/>
      <c r="G32" s="86">
        <v>30</v>
      </c>
      <c r="H32" s="246"/>
      <c r="I32" s="385" t="s">
        <v>412</v>
      </c>
      <c r="J32" s="87"/>
      <c r="K32" s="88"/>
      <c r="L32" s="89"/>
    </row>
    <row r="33" spans="1:11" x14ac:dyDescent="0.35">
      <c r="A33" s="158">
        <v>8</v>
      </c>
      <c r="B33" s="246"/>
      <c r="C33" s="91" t="e">
        <f t="shared" si="0"/>
        <v>#N/A</v>
      </c>
      <c r="D33" s="92" t="e">
        <f t="shared" si="1"/>
        <v>#N/A</v>
      </c>
      <c r="E33" s="100">
        <v>5</v>
      </c>
      <c r="G33" s="86">
        <v>31</v>
      </c>
      <c r="H33" s="90"/>
      <c r="I33" s="385" t="s">
        <v>413</v>
      </c>
      <c r="J33" s="87"/>
      <c r="K33" s="88"/>
    </row>
    <row r="34" spans="1:11" x14ac:dyDescent="0.35">
      <c r="A34" s="158">
        <v>9</v>
      </c>
      <c r="B34" s="246"/>
      <c r="C34" s="91" t="e">
        <f t="shared" si="0"/>
        <v>#N/A</v>
      </c>
      <c r="D34" s="92" t="e">
        <f t="shared" si="1"/>
        <v>#N/A</v>
      </c>
      <c r="E34" s="100">
        <v>5</v>
      </c>
      <c r="G34" s="86">
        <v>32</v>
      </c>
      <c r="H34" s="90"/>
      <c r="I34" s="385" t="s">
        <v>414</v>
      </c>
      <c r="J34" s="87"/>
      <c r="K34" s="88"/>
    </row>
    <row r="35" spans="1:11" x14ac:dyDescent="0.35">
      <c r="A35" s="158">
        <v>10</v>
      </c>
      <c r="B35" s="246"/>
      <c r="C35" s="91" t="e">
        <f t="shared" si="0"/>
        <v>#N/A</v>
      </c>
      <c r="D35" s="92" t="e">
        <f t="shared" si="1"/>
        <v>#N/A</v>
      </c>
      <c r="E35" s="100">
        <v>5</v>
      </c>
      <c r="G35" s="86">
        <v>33</v>
      </c>
      <c r="H35" s="90"/>
      <c r="I35" s="385" t="s">
        <v>415</v>
      </c>
      <c r="J35" s="87"/>
      <c r="K35" s="88"/>
    </row>
    <row r="36" spans="1:11" x14ac:dyDescent="0.35">
      <c r="A36" s="158">
        <v>11</v>
      </c>
      <c r="B36" s="246"/>
      <c r="C36" s="91" t="e">
        <f t="shared" si="0"/>
        <v>#N/A</v>
      </c>
      <c r="D36" s="92" t="e">
        <f t="shared" si="1"/>
        <v>#N/A</v>
      </c>
      <c r="E36" s="100">
        <v>5</v>
      </c>
      <c r="G36" s="86">
        <v>34</v>
      </c>
      <c r="H36" s="90"/>
      <c r="I36" s="385" t="s">
        <v>416</v>
      </c>
      <c r="J36" s="87"/>
      <c r="K36" s="88"/>
    </row>
    <row r="37" spans="1:11" x14ac:dyDescent="0.35">
      <c r="A37" s="159">
        <v>12</v>
      </c>
      <c r="B37" s="248"/>
      <c r="C37" s="97" t="e">
        <f t="shared" si="0"/>
        <v>#N/A</v>
      </c>
      <c r="D37" s="98" t="e">
        <f t="shared" si="1"/>
        <v>#N/A</v>
      </c>
      <c r="E37" s="105">
        <v>5</v>
      </c>
      <c r="G37" s="96">
        <v>35</v>
      </c>
      <c r="H37" s="248"/>
      <c r="I37" s="386" t="s">
        <v>417</v>
      </c>
      <c r="J37" s="115"/>
      <c r="K37" s="88"/>
    </row>
    <row r="38" spans="1:11" x14ac:dyDescent="0.35">
      <c r="G38" s="107"/>
      <c r="H38" s="247"/>
      <c r="I38" s="247"/>
      <c r="J38" s="107"/>
      <c r="K38" s="157"/>
    </row>
    <row r="40" spans="1:11" x14ac:dyDescent="0.35">
      <c r="B40" s="21"/>
      <c r="H40" s="251"/>
      <c r="I40" s="21"/>
    </row>
    <row r="42" spans="1:11" x14ac:dyDescent="0.35">
      <c r="B42" s="21"/>
      <c r="H42" s="251"/>
      <c r="I42" s="21"/>
    </row>
    <row r="43" spans="1:11" x14ac:dyDescent="0.35">
      <c r="B43" s="21"/>
      <c r="H43" s="251"/>
      <c r="I43" s="21"/>
    </row>
    <row r="50" spans="2:9" x14ac:dyDescent="0.35">
      <c r="B50" s="21"/>
      <c r="H50" s="251"/>
      <c r="I50" s="21"/>
    </row>
    <row r="51" spans="2:9" x14ac:dyDescent="0.35">
      <c r="B51" s="21"/>
      <c r="H51" s="251"/>
      <c r="I51" s="21"/>
    </row>
    <row r="52" spans="2:9" x14ac:dyDescent="0.35">
      <c r="B52" s="21"/>
      <c r="H52" s="251"/>
      <c r="I52" s="21"/>
    </row>
    <row r="57" spans="2:9" x14ac:dyDescent="0.35">
      <c r="B57" s="21"/>
      <c r="H57" s="251"/>
      <c r="I57" s="21"/>
    </row>
    <row r="61" spans="2:9" x14ac:dyDescent="0.35">
      <c r="B61" s="21"/>
      <c r="H61" s="251"/>
      <c r="I61" s="21"/>
    </row>
    <row r="62" spans="2:9" x14ac:dyDescent="0.35">
      <c r="B62" s="21"/>
      <c r="H62" s="251"/>
      <c r="I62" s="21"/>
    </row>
    <row r="63" spans="2:9" x14ac:dyDescent="0.35">
      <c r="B63" s="21"/>
      <c r="H63" s="251"/>
      <c r="I63" s="21"/>
    </row>
    <row r="64" spans="2:9" x14ac:dyDescent="0.35">
      <c r="B64" s="21"/>
      <c r="H64" s="251"/>
      <c r="I64" s="21"/>
    </row>
    <row r="66" spans="2:9" x14ac:dyDescent="0.35">
      <c r="B66" s="21"/>
      <c r="H66" s="251"/>
      <c r="I66" s="21"/>
    </row>
    <row r="68" spans="2:9" x14ac:dyDescent="0.35">
      <c r="B68" s="122"/>
      <c r="H68" s="110"/>
      <c r="I68" s="122"/>
    </row>
    <row r="69" spans="2:9" x14ac:dyDescent="0.35">
      <c r="B69" s="122"/>
      <c r="H69" s="110"/>
      <c r="I69" s="122"/>
    </row>
    <row r="70" spans="2:9" x14ac:dyDescent="0.35">
      <c r="B70" s="122"/>
      <c r="H70" s="110"/>
      <c r="I70" s="122"/>
    </row>
    <row r="71" spans="2:9" x14ac:dyDescent="0.35">
      <c r="B71" s="122"/>
      <c r="H71" s="110"/>
      <c r="I71" s="122"/>
    </row>
    <row r="72" spans="2:9" x14ac:dyDescent="0.35">
      <c r="B72" s="122"/>
      <c r="H72" s="110"/>
      <c r="I72" s="122"/>
    </row>
    <row r="73" spans="2:9" x14ac:dyDescent="0.35">
      <c r="B73" s="122"/>
      <c r="H73" s="110"/>
      <c r="I73" s="122"/>
    </row>
    <row r="74" spans="2:9" x14ac:dyDescent="0.35">
      <c r="B74" s="122"/>
      <c r="H74" s="110"/>
      <c r="I74" s="122"/>
    </row>
    <row r="75" spans="2:9" x14ac:dyDescent="0.35">
      <c r="B75" s="122"/>
      <c r="H75" s="110"/>
      <c r="I75" s="122"/>
    </row>
    <row r="76" spans="2:9" x14ac:dyDescent="0.35">
      <c r="B76" s="122"/>
      <c r="H76" s="110"/>
      <c r="I76" s="122"/>
    </row>
    <row r="77" spans="2:9" x14ac:dyDescent="0.35">
      <c r="B77" s="122"/>
      <c r="H77" s="110"/>
      <c r="I77" s="122"/>
    </row>
    <row r="78" spans="2:9" x14ac:dyDescent="0.35">
      <c r="B78" s="122"/>
      <c r="H78" s="110"/>
      <c r="I78" s="122"/>
    </row>
    <row r="79" spans="2:9" x14ac:dyDescent="0.35">
      <c r="B79" s="122"/>
      <c r="H79" s="110"/>
      <c r="I79" s="122"/>
    </row>
    <row r="80" spans="2:9" x14ac:dyDescent="0.35">
      <c r="B80" s="122"/>
      <c r="H80" s="110"/>
      <c r="I80" s="122"/>
    </row>
    <row r="81" spans="2:9" x14ac:dyDescent="0.35">
      <c r="B81" s="122"/>
      <c r="H81" s="110"/>
      <c r="I81" s="122"/>
    </row>
    <row r="82" spans="2:9" x14ac:dyDescent="0.35">
      <c r="B82" s="122"/>
      <c r="H82" s="110"/>
      <c r="I82" s="122"/>
    </row>
    <row r="83" spans="2:9" x14ac:dyDescent="0.35">
      <c r="B83" s="122"/>
      <c r="H83" s="110"/>
      <c r="I83" s="122"/>
    </row>
    <row r="84" spans="2:9" x14ac:dyDescent="0.35">
      <c r="B84" s="122"/>
      <c r="H84" s="110"/>
      <c r="I84" s="122"/>
    </row>
    <row r="85" spans="2:9" x14ac:dyDescent="0.35">
      <c r="B85" s="122"/>
      <c r="H85" s="110"/>
      <c r="I85" s="122"/>
    </row>
    <row r="86" spans="2:9" x14ac:dyDescent="0.35">
      <c r="B86" s="122"/>
      <c r="H86" s="110"/>
      <c r="I86" s="122"/>
    </row>
    <row r="87" spans="2:9" x14ac:dyDescent="0.35">
      <c r="B87" s="122"/>
      <c r="H87" s="110"/>
      <c r="I87" s="122"/>
    </row>
    <row r="88" spans="2:9" x14ac:dyDescent="0.35">
      <c r="B88" s="122"/>
      <c r="H88" s="110"/>
      <c r="I88" s="122"/>
    </row>
    <row r="89" spans="2:9" x14ac:dyDescent="0.35">
      <c r="B89" s="122"/>
      <c r="H89" s="110"/>
      <c r="I89" s="122"/>
    </row>
    <row r="90" spans="2:9" x14ac:dyDescent="0.35">
      <c r="B90" s="122"/>
      <c r="H90" s="110"/>
      <c r="I90" s="122"/>
    </row>
    <row r="91" spans="2:9" x14ac:dyDescent="0.35">
      <c r="B91" s="122"/>
      <c r="H91" s="110"/>
      <c r="I91" s="122"/>
    </row>
    <row r="92" spans="2:9" x14ac:dyDescent="0.35">
      <c r="B92" s="122"/>
      <c r="H92" s="110"/>
      <c r="I92" s="122"/>
    </row>
    <row r="93" spans="2:9" x14ac:dyDescent="0.35">
      <c r="B93" s="122"/>
      <c r="H93" s="110"/>
      <c r="I93" s="122"/>
    </row>
  </sheetData>
  <mergeCells count="1">
    <mergeCell ref="A1:E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F7AC1-4AD6-4492-982F-B55DE25A7F17}">
  <dimension ref="A1:O99"/>
  <sheetViews>
    <sheetView showGridLines="0" topLeftCell="B1" zoomScaleNormal="100" workbookViewId="0">
      <selection activeCell="H7" sqref="H7"/>
    </sheetView>
  </sheetViews>
  <sheetFormatPr defaultColWidth="13.5859375" defaultRowHeight="11.35" x14ac:dyDescent="0.35"/>
  <cols>
    <col min="1" max="1" width="4.46875" style="80" customWidth="1"/>
    <col min="2" max="2" width="19.52734375" style="1" bestFit="1" customWidth="1"/>
    <col min="3" max="3" width="10.234375" style="108" customWidth="1"/>
    <col min="4" max="4" width="6.17578125" style="80" bestFit="1" customWidth="1"/>
    <col min="5" max="5" width="3.41015625" style="106" bestFit="1" customWidth="1"/>
    <col min="6" max="6" width="2.41015625" style="106" customWidth="1"/>
    <col min="7" max="7" width="5.41015625" style="80" bestFit="1" customWidth="1"/>
    <col min="8" max="8" width="17.234375" style="80" bestFit="1" customWidth="1"/>
    <col min="9" max="9" width="8.5859375" style="109" customWidth="1"/>
    <col min="10" max="10" width="6.17578125" style="80" bestFit="1" customWidth="1"/>
    <col min="11" max="11" width="8.05859375" style="110" customWidth="1"/>
    <col min="12" max="12" width="3.17578125" style="110" customWidth="1"/>
    <col min="13" max="13" width="3.9375" style="1" bestFit="1" customWidth="1"/>
    <col min="14" max="14" width="16.52734375" style="1" bestFit="1" customWidth="1"/>
    <col min="15" max="15" width="7.8203125" style="1" bestFit="1" customWidth="1"/>
    <col min="16" max="16" width="3.05859375" style="1" customWidth="1"/>
    <col min="17" max="16384" width="13.5859375" style="1"/>
  </cols>
  <sheetData>
    <row r="1" spans="1:15" s="68" customFormat="1" ht="19.5" customHeight="1" x14ac:dyDescent="0.4">
      <c r="A1" s="457" t="s">
        <v>423</v>
      </c>
      <c r="B1" s="458"/>
      <c r="C1" s="458"/>
      <c r="D1" s="458"/>
      <c r="E1" s="458"/>
      <c r="F1" s="65"/>
      <c r="G1" s="66">
        <v>6.2</v>
      </c>
      <c r="H1" s="253" t="s">
        <v>146</v>
      </c>
      <c r="I1" s="252"/>
      <c r="J1" s="65"/>
      <c r="L1" s="66"/>
    </row>
    <row r="2" spans="1:15" s="80" customFormat="1" ht="23.35" x14ac:dyDescent="0.4">
      <c r="A2" s="69" t="s">
        <v>5</v>
      </c>
      <c r="B2" s="70" t="s">
        <v>6</v>
      </c>
      <c r="C2" s="71" t="s">
        <v>0</v>
      </c>
      <c r="D2" s="72" t="s">
        <v>1</v>
      </c>
      <c r="E2" s="73" t="s">
        <v>41</v>
      </c>
      <c r="F2" s="74"/>
      <c r="G2" s="75" t="s">
        <v>5</v>
      </c>
      <c r="H2" s="76" t="s">
        <v>97</v>
      </c>
      <c r="I2" s="76" t="s">
        <v>0</v>
      </c>
      <c r="J2" s="75" t="s">
        <v>1</v>
      </c>
      <c r="K2" s="76" t="s">
        <v>42</v>
      </c>
      <c r="L2" s="77"/>
      <c r="M2" s="399" t="s">
        <v>5</v>
      </c>
      <c r="N2" s="399" t="s">
        <v>145</v>
      </c>
      <c r="O2" s="400" t="s">
        <v>0</v>
      </c>
    </row>
    <row r="3" spans="1:15" ht="12.75" customHeight="1" x14ac:dyDescent="0.35">
      <c r="A3" s="81">
        <v>1</v>
      </c>
      <c r="B3" s="387"/>
      <c r="C3" s="82" t="e">
        <f t="shared" ref="C3:C44" si="0">VLOOKUP($B3,$H$2:$J$44,2,FALSE)</f>
        <v>#N/A</v>
      </c>
      <c r="D3" s="83" t="e">
        <f t="shared" ref="D3:D44" si="1">VLOOKUP($B3,$H$2:$J$44,3,FALSE)</f>
        <v>#N/A</v>
      </c>
      <c r="E3" s="84">
        <v>1</v>
      </c>
      <c r="F3" s="85"/>
      <c r="G3" s="95">
        <v>1</v>
      </c>
      <c r="H3" s="390"/>
      <c r="I3" s="405">
        <v>2.6875E-2</v>
      </c>
      <c r="J3" s="147"/>
      <c r="K3" s="148">
        <f>I3/G$1</f>
        <v>4.3346774193548385E-3</v>
      </c>
      <c r="L3" s="89"/>
      <c r="M3" s="394">
        <v>1</v>
      </c>
      <c r="N3" s="401" t="s">
        <v>162</v>
      </c>
      <c r="O3" s="395">
        <v>2.824074074074074E-2</v>
      </c>
    </row>
    <row r="4" spans="1:15" x14ac:dyDescent="0.35">
      <c r="A4" s="90">
        <v>2</v>
      </c>
      <c r="C4" s="91" t="e">
        <f t="shared" si="0"/>
        <v>#N/A</v>
      </c>
      <c r="D4" s="92" t="e">
        <f t="shared" si="1"/>
        <v>#N/A</v>
      </c>
      <c r="E4" s="93">
        <v>1</v>
      </c>
      <c r="F4" s="94"/>
      <c r="G4" s="86">
        <v>2</v>
      </c>
      <c r="H4" s="389"/>
      <c r="I4" s="406">
        <v>2.7083333333333334E-2</v>
      </c>
      <c r="J4" s="87"/>
      <c r="K4" s="88">
        <f t="shared" ref="K4:K44" si="2">I4/G$1</f>
        <v>4.3682795698924736E-3</v>
      </c>
      <c r="L4" s="89"/>
      <c r="M4" s="394">
        <v>2</v>
      </c>
      <c r="N4" s="401" t="s">
        <v>118</v>
      </c>
      <c r="O4" s="395">
        <v>3.2037037037037037E-2</v>
      </c>
    </row>
    <row r="5" spans="1:15" x14ac:dyDescent="0.35">
      <c r="A5" s="90">
        <v>3</v>
      </c>
      <c r="B5" s="387"/>
      <c r="C5" s="91" t="e">
        <f t="shared" si="0"/>
        <v>#N/A</v>
      </c>
      <c r="D5" s="92" t="e">
        <f t="shared" si="1"/>
        <v>#N/A</v>
      </c>
      <c r="E5" s="93">
        <v>1</v>
      </c>
      <c r="F5" s="94"/>
      <c r="G5" s="86">
        <v>3</v>
      </c>
      <c r="H5" s="387"/>
      <c r="I5" s="406">
        <v>2.824074074074074E-2</v>
      </c>
      <c r="J5" s="87"/>
      <c r="K5" s="88">
        <f t="shared" si="2"/>
        <v>4.5549581839904414E-3</v>
      </c>
      <c r="L5" s="89"/>
      <c r="M5" s="394">
        <v>3</v>
      </c>
      <c r="N5" s="401" t="s">
        <v>161</v>
      </c>
      <c r="O5" s="395">
        <v>3.4976851851851849E-2</v>
      </c>
    </row>
    <row r="6" spans="1:15" x14ac:dyDescent="0.35">
      <c r="A6" s="90">
        <v>4</v>
      </c>
      <c r="B6" s="387"/>
      <c r="C6" s="91" t="e">
        <f t="shared" si="0"/>
        <v>#N/A</v>
      </c>
      <c r="D6" s="92" t="e">
        <f t="shared" si="1"/>
        <v>#N/A</v>
      </c>
      <c r="E6" s="93">
        <v>1</v>
      </c>
      <c r="F6" s="94"/>
      <c r="G6" s="86">
        <v>4</v>
      </c>
      <c r="H6" s="387"/>
      <c r="I6" s="406">
        <v>2.9675925925925925E-2</v>
      </c>
      <c r="J6" s="87"/>
      <c r="K6" s="88">
        <f t="shared" si="2"/>
        <v>4.7864396654719232E-3</v>
      </c>
      <c r="L6" s="89"/>
      <c r="M6" s="394">
        <v>4</v>
      </c>
      <c r="N6" s="402" t="s">
        <v>61</v>
      </c>
      <c r="O6" s="395">
        <v>3.5358796296296298E-2</v>
      </c>
    </row>
    <row r="7" spans="1:15" x14ac:dyDescent="0.35">
      <c r="A7" s="90">
        <v>5</v>
      </c>
      <c r="B7" s="387"/>
      <c r="C7" s="91" t="e">
        <f t="shared" si="0"/>
        <v>#N/A</v>
      </c>
      <c r="D7" s="92" t="e">
        <f t="shared" si="1"/>
        <v>#N/A</v>
      </c>
      <c r="E7" s="93">
        <v>1</v>
      </c>
      <c r="F7" s="94"/>
      <c r="G7" s="86">
        <v>5</v>
      </c>
      <c r="H7" s="387"/>
      <c r="I7" s="406">
        <v>2.974537037037037E-2</v>
      </c>
      <c r="J7" s="87"/>
      <c r="K7" s="88">
        <f t="shared" si="2"/>
        <v>4.7976403823178013E-3</v>
      </c>
      <c r="L7" s="89"/>
      <c r="M7" s="394">
        <v>5</v>
      </c>
      <c r="N7" s="401" t="s">
        <v>158</v>
      </c>
      <c r="O7" s="395">
        <v>3.5717592592592592E-2</v>
      </c>
    </row>
    <row r="8" spans="1:15" x14ac:dyDescent="0.35">
      <c r="A8" s="90">
        <v>6</v>
      </c>
      <c r="B8" s="390"/>
      <c r="C8" s="82" t="e">
        <f t="shared" si="0"/>
        <v>#N/A</v>
      </c>
      <c r="D8" s="83" t="e">
        <f t="shared" si="1"/>
        <v>#N/A</v>
      </c>
      <c r="E8" s="84">
        <v>2</v>
      </c>
      <c r="F8" s="94"/>
      <c r="G8" s="86">
        <v>6</v>
      </c>
      <c r="H8" s="387"/>
      <c r="I8" s="406">
        <v>3.0011574074074072E-2</v>
      </c>
      <c r="J8" s="87"/>
      <c r="K8" s="88">
        <f t="shared" si="2"/>
        <v>4.8405764635603343E-3</v>
      </c>
      <c r="L8" s="89"/>
      <c r="M8" s="394">
        <v>6</v>
      </c>
      <c r="N8" s="401" t="s">
        <v>151</v>
      </c>
      <c r="O8" s="395">
        <v>3.6840277777777777E-2</v>
      </c>
    </row>
    <row r="9" spans="1:15" x14ac:dyDescent="0.35">
      <c r="A9" s="90">
        <v>7</v>
      </c>
      <c r="B9" s="387"/>
      <c r="C9" s="91" t="e">
        <f t="shared" si="0"/>
        <v>#N/A</v>
      </c>
      <c r="D9" s="92" t="e">
        <f t="shared" si="1"/>
        <v>#N/A</v>
      </c>
      <c r="E9" s="93">
        <v>2</v>
      </c>
      <c r="F9" s="94"/>
      <c r="G9" s="86">
        <v>7</v>
      </c>
      <c r="H9" s="389"/>
      <c r="I9" s="406">
        <v>3.0451388888888889E-2</v>
      </c>
      <c r="J9" s="87"/>
      <c r="K9" s="88">
        <f t="shared" si="2"/>
        <v>4.9115143369175629E-3</v>
      </c>
      <c r="L9" s="89"/>
      <c r="M9" s="394">
        <v>7</v>
      </c>
      <c r="N9" s="401" t="s">
        <v>19</v>
      </c>
      <c r="O9" s="395">
        <v>3.7106481481481483E-2</v>
      </c>
    </row>
    <row r="10" spans="1:15" x14ac:dyDescent="0.35">
      <c r="A10" s="96">
        <v>8</v>
      </c>
      <c r="B10" s="389"/>
      <c r="C10" s="91" t="e">
        <f t="shared" si="0"/>
        <v>#N/A</v>
      </c>
      <c r="D10" s="92" t="e">
        <f t="shared" si="1"/>
        <v>#N/A</v>
      </c>
      <c r="E10" s="93">
        <v>2</v>
      </c>
      <c r="F10" s="85"/>
      <c r="G10" s="86">
        <v>8</v>
      </c>
      <c r="H10" s="387"/>
      <c r="I10" s="406">
        <v>3.2037037037037037E-2</v>
      </c>
      <c r="J10" s="87"/>
      <c r="K10" s="88">
        <f t="shared" si="2"/>
        <v>5.1672640382317801E-3</v>
      </c>
      <c r="L10" s="89"/>
      <c r="M10" s="394">
        <v>8</v>
      </c>
      <c r="N10" s="401" t="s">
        <v>92</v>
      </c>
      <c r="O10" s="395">
        <v>3.7222222222222219E-2</v>
      </c>
    </row>
    <row r="11" spans="1:15" ht="12.75" customHeight="1" x14ac:dyDescent="0.35">
      <c r="A11" s="95">
        <v>1</v>
      </c>
      <c r="B11" s="387"/>
      <c r="C11" s="91" t="e">
        <f t="shared" si="0"/>
        <v>#N/A</v>
      </c>
      <c r="D11" s="92" t="e">
        <f t="shared" si="1"/>
        <v>#N/A</v>
      </c>
      <c r="E11" s="93">
        <v>2</v>
      </c>
      <c r="F11" s="94"/>
      <c r="G11" s="86">
        <v>9</v>
      </c>
      <c r="H11" s="387"/>
      <c r="I11" s="406">
        <v>3.2534722222222222E-2</v>
      </c>
      <c r="J11" s="87"/>
      <c r="K11" s="88">
        <f t="shared" si="2"/>
        <v>5.2475358422939067E-3</v>
      </c>
      <c r="L11" s="89"/>
      <c r="M11" s="394">
        <v>9</v>
      </c>
      <c r="N11" s="401" t="s">
        <v>11</v>
      </c>
      <c r="O11" s="395">
        <v>3.8344907407407404E-2</v>
      </c>
    </row>
    <row r="12" spans="1:15" x14ac:dyDescent="0.35">
      <c r="A12" s="86">
        <v>2</v>
      </c>
      <c r="B12" s="387"/>
      <c r="C12" s="91" t="e">
        <f t="shared" si="0"/>
        <v>#N/A</v>
      </c>
      <c r="D12" s="92" t="e">
        <f t="shared" si="1"/>
        <v>#N/A</v>
      </c>
      <c r="E12" s="93">
        <v>2</v>
      </c>
      <c r="F12" s="94"/>
      <c r="G12" s="86">
        <v>10</v>
      </c>
      <c r="H12" s="387"/>
      <c r="I12" s="406">
        <v>3.3622685185185186E-2</v>
      </c>
      <c r="J12" s="87"/>
      <c r="K12" s="88">
        <f t="shared" si="2"/>
        <v>5.4230137395459973E-3</v>
      </c>
      <c r="L12" s="89"/>
      <c r="M12" s="394">
        <v>10</v>
      </c>
      <c r="N12" s="402" t="s">
        <v>424</v>
      </c>
      <c r="O12" s="395">
        <v>4.0358796296296295E-2</v>
      </c>
    </row>
    <row r="13" spans="1:15" x14ac:dyDescent="0.35">
      <c r="A13" s="86">
        <v>3</v>
      </c>
      <c r="B13" s="389"/>
      <c r="C13" s="91" t="e">
        <f t="shared" si="0"/>
        <v>#N/A</v>
      </c>
      <c r="D13" s="92" t="e">
        <f t="shared" si="1"/>
        <v>#N/A</v>
      </c>
      <c r="E13" s="93">
        <v>2</v>
      </c>
      <c r="F13" s="94"/>
      <c r="G13" s="86">
        <v>11</v>
      </c>
      <c r="H13" s="389"/>
      <c r="I13" s="406">
        <v>3.4097222222222223E-2</v>
      </c>
      <c r="J13" s="87"/>
      <c r="K13" s="88">
        <f t="shared" si="2"/>
        <v>5.4995519713261646E-3</v>
      </c>
      <c r="L13" s="89"/>
      <c r="M13" s="394">
        <v>11</v>
      </c>
      <c r="N13" s="402" t="s">
        <v>68</v>
      </c>
      <c r="O13" s="395">
        <v>4.0462962962962964E-2</v>
      </c>
    </row>
    <row r="14" spans="1:15" x14ac:dyDescent="0.35">
      <c r="A14" s="86">
        <v>4</v>
      </c>
      <c r="B14" s="391"/>
      <c r="C14" s="97" t="e">
        <f t="shared" si="0"/>
        <v>#N/A</v>
      </c>
      <c r="D14" s="98" t="e">
        <f t="shared" si="1"/>
        <v>#N/A</v>
      </c>
      <c r="E14" s="99">
        <v>2</v>
      </c>
      <c r="F14" s="94"/>
      <c r="G14" s="86">
        <v>12</v>
      </c>
      <c r="H14" s="387"/>
      <c r="I14" s="406">
        <v>3.4479166666666665E-2</v>
      </c>
      <c r="J14" s="87"/>
      <c r="K14" s="88">
        <f t="shared" si="2"/>
        <v>5.5611559139784944E-3</v>
      </c>
      <c r="L14" s="89"/>
      <c r="M14" s="394">
        <v>12</v>
      </c>
      <c r="N14" s="402" t="s">
        <v>353</v>
      </c>
      <c r="O14" s="395">
        <v>4.0798611111111112E-2</v>
      </c>
    </row>
    <row r="15" spans="1:15" x14ac:dyDescent="0.35">
      <c r="A15" s="86">
        <v>5</v>
      </c>
      <c r="B15" s="392"/>
      <c r="C15" s="82" t="e">
        <f t="shared" si="0"/>
        <v>#N/A</v>
      </c>
      <c r="D15" s="83" t="e">
        <f t="shared" si="1"/>
        <v>#N/A</v>
      </c>
      <c r="E15" s="84">
        <v>3</v>
      </c>
      <c r="F15" s="94"/>
      <c r="G15" s="86">
        <v>13</v>
      </c>
      <c r="H15" s="389"/>
      <c r="I15" s="406">
        <v>3.4548611111111113E-2</v>
      </c>
      <c r="J15" s="87"/>
      <c r="K15" s="88">
        <f t="shared" si="2"/>
        <v>5.5723566308243733E-3</v>
      </c>
      <c r="L15" s="89"/>
      <c r="M15" s="394">
        <v>13</v>
      </c>
      <c r="N15" s="402" t="s">
        <v>141</v>
      </c>
      <c r="O15" s="395">
        <v>4.2569444444444444E-2</v>
      </c>
    </row>
    <row r="16" spans="1:15" x14ac:dyDescent="0.35">
      <c r="A16" s="96">
        <v>6</v>
      </c>
      <c r="B16" s="387"/>
      <c r="C16" s="91" t="e">
        <f t="shared" si="0"/>
        <v>#N/A</v>
      </c>
      <c r="D16" s="92" t="e">
        <f t="shared" si="1"/>
        <v>#N/A</v>
      </c>
      <c r="E16" s="93">
        <v>3</v>
      </c>
      <c r="F16" s="85"/>
      <c r="G16" s="86">
        <v>14</v>
      </c>
      <c r="H16" s="389"/>
      <c r="I16" s="406">
        <v>3.4560185185185187E-2</v>
      </c>
      <c r="J16" s="87"/>
      <c r="K16" s="88">
        <f t="shared" si="2"/>
        <v>5.5742234169653525E-3</v>
      </c>
      <c r="L16" s="89"/>
      <c r="M16" s="394">
        <v>14</v>
      </c>
      <c r="N16" s="402" t="s">
        <v>367</v>
      </c>
      <c r="O16" s="395">
        <v>4.3124999999999997E-2</v>
      </c>
    </row>
    <row r="17" spans="1:15" x14ac:dyDescent="0.35">
      <c r="A17" s="86">
        <v>1</v>
      </c>
      <c r="B17" s="389"/>
      <c r="C17" s="91" t="e">
        <f t="shared" si="0"/>
        <v>#N/A</v>
      </c>
      <c r="D17" s="92" t="e">
        <f t="shared" si="1"/>
        <v>#N/A</v>
      </c>
      <c r="E17" s="93">
        <v>3</v>
      </c>
      <c r="F17" s="94"/>
      <c r="G17" s="86">
        <v>15</v>
      </c>
      <c r="H17" s="387"/>
      <c r="I17" s="406">
        <v>3.4976851851851849E-2</v>
      </c>
      <c r="J17" s="87"/>
      <c r="K17" s="88">
        <f t="shared" si="2"/>
        <v>5.641427718040621E-3</v>
      </c>
      <c r="L17" s="89"/>
      <c r="M17" s="394">
        <v>15</v>
      </c>
      <c r="N17" s="402" t="s">
        <v>62</v>
      </c>
      <c r="O17" s="395">
        <v>4.3692129629629629E-2</v>
      </c>
    </row>
    <row r="18" spans="1:15" x14ac:dyDescent="0.35">
      <c r="A18" s="86">
        <v>2</v>
      </c>
      <c r="B18" s="387"/>
      <c r="C18" s="91" t="e">
        <f t="shared" si="0"/>
        <v>#N/A</v>
      </c>
      <c r="D18" s="92" t="e">
        <f t="shared" si="1"/>
        <v>#N/A</v>
      </c>
      <c r="E18" s="93">
        <v>3</v>
      </c>
      <c r="F18" s="94"/>
      <c r="G18" s="86">
        <v>16</v>
      </c>
      <c r="H18" s="389"/>
      <c r="I18" s="406">
        <v>3.5358796296296298E-2</v>
      </c>
      <c r="J18" s="87"/>
      <c r="K18" s="88">
        <f t="shared" si="2"/>
        <v>5.7030316606929508E-3</v>
      </c>
      <c r="L18" s="89"/>
      <c r="M18" s="394">
        <v>16</v>
      </c>
      <c r="N18" s="402" t="s">
        <v>418</v>
      </c>
      <c r="O18" s="395">
        <v>4.4097222222222225E-2</v>
      </c>
    </row>
    <row r="19" spans="1:15" x14ac:dyDescent="0.35">
      <c r="A19" s="86">
        <v>3</v>
      </c>
      <c r="B19" s="387"/>
      <c r="C19" s="91" t="e">
        <f t="shared" si="0"/>
        <v>#N/A</v>
      </c>
      <c r="D19" s="92" t="e">
        <f t="shared" si="1"/>
        <v>#N/A</v>
      </c>
      <c r="E19" s="93">
        <v>3</v>
      </c>
      <c r="F19" s="94"/>
      <c r="G19" s="86">
        <v>17</v>
      </c>
      <c r="H19" s="387"/>
      <c r="I19" s="406">
        <v>3.5648148148148151E-2</v>
      </c>
      <c r="J19" s="87"/>
      <c r="K19" s="88">
        <f t="shared" si="2"/>
        <v>5.7497013142174432E-3</v>
      </c>
      <c r="L19" s="89"/>
      <c r="M19" s="394">
        <v>17</v>
      </c>
      <c r="N19" s="402" t="s">
        <v>100</v>
      </c>
      <c r="O19" s="395">
        <v>4.4108796296296299E-2</v>
      </c>
    </row>
    <row r="20" spans="1:15" x14ac:dyDescent="0.35">
      <c r="A20" s="86">
        <v>4</v>
      </c>
      <c r="B20" s="387"/>
      <c r="C20" s="91" t="e">
        <f t="shared" si="0"/>
        <v>#N/A</v>
      </c>
      <c r="D20" s="92" t="e">
        <f t="shared" si="1"/>
        <v>#N/A</v>
      </c>
      <c r="E20" s="100">
        <v>3</v>
      </c>
      <c r="F20" s="101"/>
      <c r="G20" s="86">
        <v>18</v>
      </c>
      <c r="H20" s="387"/>
      <c r="I20" s="406">
        <v>3.5717592592592592E-2</v>
      </c>
      <c r="J20" s="87"/>
      <c r="K20" s="88">
        <f t="shared" si="2"/>
        <v>5.7609020310633212E-3</v>
      </c>
      <c r="L20" s="89"/>
      <c r="M20" s="394">
        <v>18</v>
      </c>
      <c r="N20" s="402" t="s">
        <v>422</v>
      </c>
      <c r="O20" s="395">
        <v>4.5231481481481484E-2</v>
      </c>
    </row>
    <row r="21" spans="1:15" x14ac:dyDescent="0.35">
      <c r="A21" s="86">
        <v>5</v>
      </c>
      <c r="B21" s="387"/>
      <c r="C21" s="91" t="e">
        <f t="shared" si="0"/>
        <v>#N/A</v>
      </c>
      <c r="D21" s="92" t="e">
        <f t="shared" si="1"/>
        <v>#N/A</v>
      </c>
      <c r="E21" s="100">
        <v>3</v>
      </c>
      <c r="F21" s="102"/>
      <c r="G21" s="86">
        <v>19</v>
      </c>
      <c r="H21" s="388"/>
      <c r="I21" s="406">
        <v>3.6076388888888887E-2</v>
      </c>
      <c r="J21" s="87"/>
      <c r="K21" s="88">
        <f t="shared" si="2"/>
        <v>5.8187724014336917E-3</v>
      </c>
      <c r="L21" s="89"/>
      <c r="M21" s="394">
        <v>19</v>
      </c>
      <c r="N21" s="402" t="s">
        <v>157</v>
      </c>
      <c r="O21" s="395">
        <v>4.929398148148148E-2</v>
      </c>
    </row>
    <row r="22" spans="1:15" ht="12.75" customHeight="1" x14ac:dyDescent="0.35">
      <c r="A22" s="86">
        <v>6</v>
      </c>
      <c r="B22" s="391"/>
      <c r="C22" s="97" t="e">
        <f t="shared" si="0"/>
        <v>#N/A</v>
      </c>
      <c r="D22" s="98" t="e">
        <f t="shared" si="1"/>
        <v>#N/A</v>
      </c>
      <c r="E22" s="105">
        <v>3</v>
      </c>
      <c r="F22" s="102"/>
      <c r="G22" s="86">
        <v>20</v>
      </c>
      <c r="H22" s="387"/>
      <c r="I22" s="406">
        <v>3.6550925925925924E-2</v>
      </c>
      <c r="J22" s="87"/>
      <c r="K22" s="88">
        <f t="shared" si="2"/>
        <v>5.8953106332138589E-3</v>
      </c>
      <c r="L22" s="89"/>
      <c r="M22" s="394">
        <v>20</v>
      </c>
      <c r="N22" s="402" t="s">
        <v>22</v>
      </c>
      <c r="O22" s="395">
        <v>4.9305555555555554E-2</v>
      </c>
    </row>
    <row r="23" spans="1:15" x14ac:dyDescent="0.35">
      <c r="A23" s="96">
        <v>7</v>
      </c>
      <c r="B23" s="392"/>
      <c r="C23" s="82" t="e">
        <f t="shared" si="0"/>
        <v>#N/A</v>
      </c>
      <c r="D23" s="83" t="e">
        <f t="shared" si="1"/>
        <v>#N/A</v>
      </c>
      <c r="E23" s="103">
        <v>4</v>
      </c>
      <c r="F23" s="102"/>
      <c r="G23" s="86">
        <v>21</v>
      </c>
      <c r="H23" s="387"/>
      <c r="I23" s="406">
        <v>3.6840277777777777E-2</v>
      </c>
      <c r="J23" s="87"/>
      <c r="K23" s="88">
        <f t="shared" si="2"/>
        <v>5.9419802867383513E-3</v>
      </c>
      <c r="L23" s="89"/>
      <c r="M23" s="394">
        <v>21</v>
      </c>
      <c r="N23" s="403" t="s">
        <v>22</v>
      </c>
      <c r="O23" s="396" t="s">
        <v>181</v>
      </c>
    </row>
    <row r="24" spans="1:15" x14ac:dyDescent="0.35">
      <c r="A24" s="86">
        <v>1</v>
      </c>
      <c r="B24" s="387"/>
      <c r="C24" s="91" t="e">
        <f t="shared" si="0"/>
        <v>#N/A</v>
      </c>
      <c r="D24" s="92" t="e">
        <f t="shared" si="1"/>
        <v>#N/A</v>
      </c>
      <c r="E24" s="100">
        <v>4</v>
      </c>
      <c r="F24" s="102"/>
      <c r="G24" s="86">
        <v>22</v>
      </c>
      <c r="H24" s="387"/>
      <c r="I24" s="406">
        <v>3.7106481481481483E-2</v>
      </c>
      <c r="J24" s="87"/>
      <c r="K24" s="88">
        <f t="shared" si="2"/>
        <v>5.9849163679808843E-3</v>
      </c>
      <c r="L24" s="89"/>
      <c r="M24" s="394">
        <v>22</v>
      </c>
      <c r="N24" s="403" t="s">
        <v>63</v>
      </c>
      <c r="O24" s="396" t="s">
        <v>182</v>
      </c>
    </row>
    <row r="25" spans="1:15" x14ac:dyDescent="0.35">
      <c r="A25" s="86">
        <v>2</v>
      </c>
      <c r="B25" s="388"/>
      <c r="C25" s="91" t="e">
        <f t="shared" si="0"/>
        <v>#N/A</v>
      </c>
      <c r="D25" s="92" t="e">
        <f t="shared" si="1"/>
        <v>#N/A</v>
      </c>
      <c r="E25" s="100">
        <v>4</v>
      </c>
      <c r="F25" s="102"/>
      <c r="G25" s="86">
        <v>23</v>
      </c>
      <c r="H25" s="387"/>
      <c r="I25" s="406">
        <v>3.7222222222222219E-2</v>
      </c>
      <c r="J25" s="87"/>
      <c r="K25" s="88">
        <f t="shared" si="2"/>
        <v>6.0035842293906802E-3</v>
      </c>
      <c r="L25" s="89"/>
      <c r="M25" s="394">
        <v>23</v>
      </c>
      <c r="N25" s="403" t="s">
        <v>24</v>
      </c>
      <c r="O25" s="396" t="s">
        <v>183</v>
      </c>
    </row>
    <row r="26" spans="1:15" x14ac:dyDescent="0.35">
      <c r="A26" s="86">
        <v>3</v>
      </c>
      <c r="B26" s="387"/>
      <c r="C26" s="91" t="e">
        <f t="shared" si="0"/>
        <v>#N/A</v>
      </c>
      <c r="D26" s="92" t="e">
        <f t="shared" si="1"/>
        <v>#N/A</v>
      </c>
      <c r="E26" s="100">
        <v>4</v>
      </c>
      <c r="F26" s="102"/>
      <c r="G26" s="86">
        <v>24</v>
      </c>
      <c r="H26" s="387"/>
      <c r="I26" s="406">
        <v>3.7430555555555557E-2</v>
      </c>
      <c r="J26" s="87"/>
      <c r="K26" s="88">
        <f t="shared" si="2"/>
        <v>6.0371863799283153E-3</v>
      </c>
      <c r="L26" s="89"/>
      <c r="M26" s="394">
        <v>24</v>
      </c>
      <c r="N26" s="403" t="s">
        <v>21</v>
      </c>
      <c r="O26" s="396" t="s">
        <v>184</v>
      </c>
    </row>
    <row r="27" spans="1:15" x14ac:dyDescent="0.35">
      <c r="A27" s="86">
        <v>4</v>
      </c>
      <c r="B27" s="387"/>
      <c r="C27" s="91" t="e">
        <f t="shared" si="0"/>
        <v>#N/A</v>
      </c>
      <c r="D27" s="92" t="e">
        <f t="shared" si="1"/>
        <v>#N/A</v>
      </c>
      <c r="E27" s="100">
        <v>4</v>
      </c>
      <c r="F27" s="102"/>
      <c r="G27" s="86">
        <v>25</v>
      </c>
      <c r="H27" s="387"/>
      <c r="I27" s="406">
        <v>3.7499999999999999E-2</v>
      </c>
      <c r="J27" s="87"/>
      <c r="K27" s="88">
        <f t="shared" si="2"/>
        <v>6.0483870967741934E-3</v>
      </c>
      <c r="L27" s="89"/>
      <c r="M27" s="397">
        <v>25</v>
      </c>
      <c r="N27" s="404" t="s">
        <v>14</v>
      </c>
      <c r="O27" s="398" t="s">
        <v>185</v>
      </c>
    </row>
    <row r="28" spans="1:15" x14ac:dyDescent="0.35">
      <c r="A28" s="90">
        <v>5</v>
      </c>
      <c r="B28" s="387"/>
      <c r="C28" s="91" t="e">
        <f t="shared" si="0"/>
        <v>#N/A</v>
      </c>
      <c r="D28" s="92" t="e">
        <f t="shared" si="1"/>
        <v>#N/A</v>
      </c>
      <c r="E28" s="100">
        <v>4</v>
      </c>
      <c r="F28" s="102"/>
      <c r="G28" s="86">
        <v>26</v>
      </c>
      <c r="H28" s="387"/>
      <c r="I28" s="406">
        <v>3.8344907407407404E-2</v>
      </c>
      <c r="J28" s="87"/>
      <c r="K28" s="88">
        <f t="shared" si="2"/>
        <v>6.1846624850657103E-3</v>
      </c>
      <c r="L28" s="89"/>
      <c r="M28" s="217"/>
      <c r="N28" s="254"/>
      <c r="O28" s="255"/>
    </row>
    <row r="29" spans="1:15" x14ac:dyDescent="0.35">
      <c r="A29" s="86">
        <v>6</v>
      </c>
      <c r="B29" s="387"/>
      <c r="C29" s="91" t="e">
        <f t="shared" si="0"/>
        <v>#N/A</v>
      </c>
      <c r="D29" s="92" t="e">
        <f t="shared" si="1"/>
        <v>#N/A</v>
      </c>
      <c r="E29" s="100">
        <v>4</v>
      </c>
      <c r="F29" s="102"/>
      <c r="G29" s="86">
        <v>27</v>
      </c>
      <c r="H29" s="389"/>
      <c r="I29" s="406">
        <v>3.8865740740740742E-2</v>
      </c>
      <c r="J29" s="87"/>
      <c r="K29" s="88">
        <f t="shared" si="2"/>
        <v>6.2686678614097971E-3</v>
      </c>
      <c r="L29" s="89"/>
      <c r="M29" s="164"/>
      <c r="N29" s="256"/>
      <c r="O29" s="257"/>
    </row>
    <row r="30" spans="1:15" x14ac:dyDescent="0.35">
      <c r="A30" s="86">
        <v>7</v>
      </c>
      <c r="B30" s="393"/>
      <c r="C30" s="97" t="e">
        <f t="shared" si="0"/>
        <v>#N/A</v>
      </c>
      <c r="D30" s="98" t="e">
        <f t="shared" si="1"/>
        <v>#N/A</v>
      </c>
      <c r="E30" s="105">
        <v>4</v>
      </c>
      <c r="F30" s="102"/>
      <c r="G30" s="86">
        <v>28</v>
      </c>
      <c r="H30" s="387"/>
      <c r="I30" s="406">
        <v>3.9525462962962964E-2</v>
      </c>
      <c r="J30" s="87"/>
      <c r="K30" s="88">
        <f t="shared" si="2"/>
        <v>6.3750746714456392E-3</v>
      </c>
      <c r="L30" s="89"/>
      <c r="M30" s="164"/>
      <c r="N30" s="256"/>
      <c r="O30" s="257"/>
    </row>
    <row r="31" spans="1:15" x14ac:dyDescent="0.35">
      <c r="A31" s="104">
        <v>8</v>
      </c>
      <c r="B31" s="392"/>
      <c r="C31" s="82" t="e">
        <f t="shared" si="0"/>
        <v>#N/A</v>
      </c>
      <c r="D31" s="83" t="e">
        <f t="shared" si="1"/>
        <v>#N/A</v>
      </c>
      <c r="E31" s="103">
        <v>5</v>
      </c>
      <c r="F31" s="101"/>
      <c r="G31" s="86">
        <v>29</v>
      </c>
      <c r="H31" s="389"/>
      <c r="I31" s="406">
        <v>4.0358796296296295E-2</v>
      </c>
      <c r="J31" s="87"/>
      <c r="K31" s="88">
        <f t="shared" si="2"/>
        <v>6.5094832735961769E-3</v>
      </c>
      <c r="L31" s="89"/>
      <c r="M31" s="164"/>
      <c r="N31" s="256"/>
      <c r="O31" s="257"/>
    </row>
    <row r="32" spans="1:15" x14ac:dyDescent="0.35">
      <c r="A32" s="95">
        <v>1</v>
      </c>
      <c r="B32" s="389"/>
      <c r="C32" s="91" t="e">
        <f t="shared" si="0"/>
        <v>#N/A</v>
      </c>
      <c r="D32" s="92" t="e">
        <f t="shared" si="1"/>
        <v>#N/A</v>
      </c>
      <c r="E32" s="100">
        <v>5</v>
      </c>
      <c r="F32" s="127"/>
      <c r="G32" s="86">
        <v>30</v>
      </c>
      <c r="H32" s="389"/>
      <c r="I32" s="406">
        <v>4.0462962962962964E-2</v>
      </c>
      <c r="J32" s="87"/>
      <c r="K32" s="88">
        <f t="shared" si="2"/>
        <v>6.5262843488649944E-3</v>
      </c>
      <c r="L32" s="89"/>
    </row>
    <row r="33" spans="1:11" x14ac:dyDescent="0.35">
      <c r="A33" s="86">
        <v>2</v>
      </c>
      <c r="B33" s="389"/>
      <c r="C33" s="91" t="e">
        <f t="shared" si="0"/>
        <v>#N/A</v>
      </c>
      <c r="D33" s="92" t="e">
        <f t="shared" si="1"/>
        <v>#N/A</v>
      </c>
      <c r="E33" s="100">
        <v>5</v>
      </c>
      <c r="G33" s="86">
        <v>31</v>
      </c>
      <c r="H33" s="389"/>
      <c r="I33" s="406">
        <v>4.0567129629629627E-2</v>
      </c>
      <c r="J33" s="87"/>
      <c r="K33" s="88">
        <f t="shared" si="2"/>
        <v>6.5430854241338102E-3</v>
      </c>
    </row>
    <row r="34" spans="1:11" x14ac:dyDescent="0.35">
      <c r="A34" s="165">
        <v>3</v>
      </c>
      <c r="B34" s="389"/>
      <c r="C34" s="91" t="e">
        <f t="shared" si="0"/>
        <v>#N/A</v>
      </c>
      <c r="D34" s="92" t="e">
        <f t="shared" si="1"/>
        <v>#N/A</v>
      </c>
      <c r="E34" s="100">
        <v>5</v>
      </c>
      <c r="G34" s="86">
        <v>32</v>
      </c>
      <c r="H34" s="389"/>
      <c r="I34" s="406">
        <v>4.0694444444444443E-2</v>
      </c>
      <c r="J34" s="87"/>
      <c r="K34" s="88">
        <f t="shared" si="2"/>
        <v>6.5636200716845871E-3</v>
      </c>
    </row>
    <row r="35" spans="1:11" x14ac:dyDescent="0.35">
      <c r="A35" s="86">
        <v>4</v>
      </c>
      <c r="B35" s="389"/>
      <c r="C35" s="91" t="e">
        <f t="shared" si="0"/>
        <v>#N/A</v>
      </c>
      <c r="D35" s="92" t="e">
        <f t="shared" si="1"/>
        <v>#N/A</v>
      </c>
      <c r="E35" s="100">
        <v>5</v>
      </c>
      <c r="G35" s="86">
        <v>33</v>
      </c>
      <c r="H35" s="389"/>
      <c r="I35" s="406">
        <v>4.0798611111111112E-2</v>
      </c>
      <c r="J35" s="87"/>
      <c r="K35" s="88">
        <f t="shared" si="2"/>
        <v>6.5804211469534047E-3</v>
      </c>
    </row>
    <row r="36" spans="1:11" x14ac:dyDescent="0.35">
      <c r="A36" s="86">
        <v>5</v>
      </c>
      <c r="B36" s="389"/>
      <c r="C36" s="91" t="e">
        <f t="shared" si="0"/>
        <v>#N/A</v>
      </c>
      <c r="D36" s="92" t="e">
        <f t="shared" si="1"/>
        <v>#N/A</v>
      </c>
      <c r="E36" s="100">
        <v>5</v>
      </c>
      <c r="G36" s="86">
        <v>34</v>
      </c>
      <c r="H36" s="389"/>
      <c r="I36" s="406">
        <v>4.2569444444444444E-2</v>
      </c>
      <c r="J36" s="87"/>
      <c r="K36" s="88">
        <f t="shared" si="2"/>
        <v>6.8660394265232976E-3</v>
      </c>
    </row>
    <row r="37" spans="1:11" x14ac:dyDescent="0.35">
      <c r="A37" s="86">
        <v>6</v>
      </c>
      <c r="B37" s="389"/>
      <c r="C37" s="91" t="e">
        <f t="shared" si="0"/>
        <v>#N/A</v>
      </c>
      <c r="D37" s="92" t="e">
        <f t="shared" si="1"/>
        <v>#N/A</v>
      </c>
      <c r="E37" s="100">
        <v>5</v>
      </c>
      <c r="G37" s="86">
        <v>35</v>
      </c>
      <c r="H37" s="389"/>
      <c r="I37" s="406">
        <v>4.3124999999999997E-2</v>
      </c>
      <c r="J37" s="87"/>
      <c r="K37" s="88">
        <f t="shared" si="2"/>
        <v>6.9556451612903221E-3</v>
      </c>
    </row>
    <row r="38" spans="1:11" x14ac:dyDescent="0.35">
      <c r="A38" s="86">
        <v>7</v>
      </c>
      <c r="B38" s="389"/>
      <c r="C38" s="91" t="e">
        <f t="shared" si="0"/>
        <v>#N/A</v>
      </c>
      <c r="D38" s="92" t="e">
        <f t="shared" si="1"/>
        <v>#N/A</v>
      </c>
      <c r="E38" s="100">
        <v>5</v>
      </c>
      <c r="G38" s="86">
        <v>36</v>
      </c>
      <c r="H38" s="389"/>
      <c r="I38" s="406">
        <v>4.3692129629629629E-2</v>
      </c>
      <c r="J38" s="87"/>
      <c r="K38" s="88">
        <f t="shared" si="2"/>
        <v>7.0471176821983268E-3</v>
      </c>
    </row>
    <row r="39" spans="1:11" x14ac:dyDescent="0.35">
      <c r="A39" s="86">
        <v>8</v>
      </c>
      <c r="B39" s="389"/>
      <c r="C39" s="91" t="e">
        <f t="shared" si="0"/>
        <v>#N/A</v>
      </c>
      <c r="D39" s="92" t="e">
        <f t="shared" si="1"/>
        <v>#N/A</v>
      </c>
      <c r="E39" s="100">
        <v>5</v>
      </c>
      <c r="G39" s="86">
        <v>37</v>
      </c>
      <c r="H39" s="389"/>
      <c r="I39" s="406">
        <v>4.372685185185185E-2</v>
      </c>
      <c r="J39" s="87"/>
      <c r="K39" s="88">
        <f t="shared" si="2"/>
        <v>7.0527180406212663E-3</v>
      </c>
    </row>
    <row r="40" spans="1:11" x14ac:dyDescent="0.35">
      <c r="A40" s="96">
        <v>9</v>
      </c>
      <c r="B40" s="389"/>
      <c r="C40" s="91" t="e">
        <f t="shared" si="0"/>
        <v>#N/A</v>
      </c>
      <c r="D40" s="92" t="e">
        <f t="shared" si="1"/>
        <v>#N/A</v>
      </c>
      <c r="E40" s="100">
        <v>5</v>
      </c>
      <c r="G40" s="86">
        <v>38</v>
      </c>
      <c r="H40" s="389"/>
      <c r="I40" s="406">
        <v>4.4097222222222225E-2</v>
      </c>
      <c r="J40" s="87"/>
      <c r="K40" s="88">
        <f t="shared" si="2"/>
        <v>7.1124551971326168E-3</v>
      </c>
    </row>
    <row r="41" spans="1:11" x14ac:dyDescent="0.35">
      <c r="A41" s="86">
        <v>1</v>
      </c>
      <c r="B41" s="393"/>
      <c r="C41" s="97" t="e">
        <f t="shared" si="0"/>
        <v>#N/A</v>
      </c>
      <c r="D41" s="98" t="e">
        <f t="shared" si="1"/>
        <v>#N/A</v>
      </c>
      <c r="E41" s="105">
        <v>5</v>
      </c>
      <c r="G41" s="86">
        <v>39</v>
      </c>
      <c r="H41" s="389"/>
      <c r="I41" s="406">
        <v>4.4108796296296299E-2</v>
      </c>
      <c r="J41" s="87"/>
      <c r="K41" s="88">
        <f t="shared" si="2"/>
        <v>7.1143219832735961E-3</v>
      </c>
    </row>
    <row r="42" spans="1:11" x14ac:dyDescent="0.35">
      <c r="A42" s="86">
        <v>2</v>
      </c>
      <c r="B42" s="392"/>
      <c r="C42" s="82" t="e">
        <f t="shared" si="0"/>
        <v>#N/A</v>
      </c>
      <c r="D42" s="83" t="e">
        <f t="shared" si="1"/>
        <v>#N/A</v>
      </c>
      <c r="E42" s="103">
        <v>6</v>
      </c>
      <c r="G42" s="86">
        <v>40</v>
      </c>
      <c r="H42" s="389"/>
      <c r="I42" s="406">
        <v>4.5231481481481484E-2</v>
      </c>
      <c r="J42" s="87"/>
      <c r="K42" s="88">
        <f t="shared" si="2"/>
        <v>7.2954002389486261E-3</v>
      </c>
    </row>
    <row r="43" spans="1:11" x14ac:dyDescent="0.35">
      <c r="A43" s="86">
        <v>3</v>
      </c>
      <c r="B43" s="389"/>
      <c r="C43" s="91" t="e">
        <f t="shared" si="0"/>
        <v>#N/A</v>
      </c>
      <c r="D43" s="92" t="e">
        <f t="shared" si="1"/>
        <v>#N/A</v>
      </c>
      <c r="E43" s="100">
        <v>6</v>
      </c>
      <c r="G43" s="86">
        <v>41</v>
      </c>
      <c r="H43" s="389"/>
      <c r="I43" s="406">
        <v>4.929398148148148E-2</v>
      </c>
      <c r="J43" s="87"/>
      <c r="K43" s="88">
        <f t="shared" si="2"/>
        <v>7.950642174432497E-3</v>
      </c>
    </row>
    <row r="44" spans="1:11" x14ac:dyDescent="0.35">
      <c r="A44" s="86">
        <v>4</v>
      </c>
      <c r="B44" s="393"/>
      <c r="C44" s="97" t="e">
        <f t="shared" si="0"/>
        <v>#N/A</v>
      </c>
      <c r="D44" s="98" t="e">
        <f t="shared" si="1"/>
        <v>#N/A</v>
      </c>
      <c r="E44" s="105">
        <v>6</v>
      </c>
      <c r="G44" s="96">
        <v>42</v>
      </c>
      <c r="H44" s="393"/>
      <c r="I44" s="407">
        <v>4.9305555555555554E-2</v>
      </c>
      <c r="J44" s="115"/>
      <c r="K44" s="116">
        <f t="shared" si="2"/>
        <v>7.9525089605734754E-3</v>
      </c>
    </row>
    <row r="46" spans="1:11" x14ac:dyDescent="0.35">
      <c r="B46" s="21"/>
      <c r="H46" s="251"/>
    </row>
    <row r="48" spans="1:11" x14ac:dyDescent="0.35">
      <c r="B48" s="21"/>
      <c r="H48" s="251"/>
    </row>
    <row r="49" spans="2:8" x14ac:dyDescent="0.35">
      <c r="B49" s="21"/>
      <c r="H49" s="251"/>
    </row>
    <row r="56" spans="2:8" x14ac:dyDescent="0.35">
      <c r="B56" s="21"/>
      <c r="H56" s="251"/>
    </row>
    <row r="57" spans="2:8" x14ac:dyDescent="0.35">
      <c r="B57" s="21"/>
      <c r="H57" s="251"/>
    </row>
    <row r="58" spans="2:8" x14ac:dyDescent="0.35">
      <c r="B58" s="21"/>
      <c r="H58" s="251"/>
    </row>
    <row r="63" spans="2:8" x14ac:dyDescent="0.35">
      <c r="B63" s="21"/>
      <c r="H63" s="251"/>
    </row>
    <row r="67" spans="2:8" x14ac:dyDescent="0.35">
      <c r="B67" s="21"/>
      <c r="H67" s="251"/>
    </row>
    <row r="68" spans="2:8" x14ac:dyDescent="0.35">
      <c r="B68" s="21"/>
      <c r="H68" s="251"/>
    </row>
    <row r="69" spans="2:8" x14ac:dyDescent="0.35">
      <c r="B69" s="21"/>
      <c r="H69" s="251"/>
    </row>
    <row r="70" spans="2:8" x14ac:dyDescent="0.35">
      <c r="B70" s="21"/>
      <c r="H70" s="251"/>
    </row>
    <row r="71" spans="2:8" ht="12.7" x14ac:dyDescent="0.4">
      <c r="B71" s="8"/>
      <c r="H71" s="7"/>
    </row>
    <row r="72" spans="2:8" x14ac:dyDescent="0.35">
      <c r="B72" s="21"/>
      <c r="H72" s="251"/>
    </row>
    <row r="73" spans="2:8" ht="12.7" x14ac:dyDescent="0.4">
      <c r="B73" s="8"/>
      <c r="H73" s="7"/>
    </row>
    <row r="74" spans="2:8" ht="12.7" x14ac:dyDescent="0.4">
      <c r="B74"/>
      <c r="H74" s="27"/>
    </row>
    <row r="75" spans="2:8" ht="12.7" x14ac:dyDescent="0.4">
      <c r="B75"/>
      <c r="H75" s="27"/>
    </row>
    <row r="76" spans="2:8" ht="12.7" x14ac:dyDescent="0.4">
      <c r="B76"/>
      <c r="H76" s="27"/>
    </row>
    <row r="77" spans="2:8" ht="12.7" x14ac:dyDescent="0.4">
      <c r="B77"/>
      <c r="H77" s="27"/>
    </row>
    <row r="78" spans="2:8" ht="12.7" x14ac:dyDescent="0.4">
      <c r="B78"/>
      <c r="H78" s="27"/>
    </row>
    <row r="79" spans="2:8" ht="12.7" x14ac:dyDescent="0.4">
      <c r="B79"/>
      <c r="H79" s="27"/>
    </row>
    <row r="80" spans="2:8" ht="12.7" x14ac:dyDescent="0.4">
      <c r="B80"/>
      <c r="H80" s="27"/>
    </row>
    <row r="81" spans="2:8" ht="12.7" x14ac:dyDescent="0.4">
      <c r="B81"/>
      <c r="H81" s="27"/>
    </row>
    <row r="82" spans="2:8" ht="12.7" x14ac:dyDescent="0.4">
      <c r="B82"/>
      <c r="H82" s="27"/>
    </row>
    <row r="83" spans="2:8" ht="12.7" x14ac:dyDescent="0.4">
      <c r="B83"/>
      <c r="H83" s="27"/>
    </row>
    <row r="84" spans="2:8" ht="12.7" x14ac:dyDescent="0.4">
      <c r="B84"/>
      <c r="H84" s="27"/>
    </row>
    <row r="85" spans="2:8" ht="12.7" x14ac:dyDescent="0.4">
      <c r="B85"/>
      <c r="H85" s="27"/>
    </row>
    <row r="86" spans="2:8" ht="12.7" x14ac:dyDescent="0.4">
      <c r="B86"/>
      <c r="H86" s="27"/>
    </row>
    <row r="87" spans="2:8" ht="12.7" x14ac:dyDescent="0.4">
      <c r="B87"/>
      <c r="H87" s="27"/>
    </row>
    <row r="88" spans="2:8" ht="12.7" x14ac:dyDescent="0.4">
      <c r="B88"/>
      <c r="H88" s="27"/>
    </row>
    <row r="89" spans="2:8" ht="12.7" x14ac:dyDescent="0.4">
      <c r="B89"/>
      <c r="H89" s="27"/>
    </row>
    <row r="90" spans="2:8" ht="12.7" x14ac:dyDescent="0.4">
      <c r="B90"/>
      <c r="H90" s="27"/>
    </row>
    <row r="91" spans="2:8" ht="12.7" x14ac:dyDescent="0.4">
      <c r="B91"/>
      <c r="H91" s="27"/>
    </row>
    <row r="92" spans="2:8" ht="12.7" x14ac:dyDescent="0.4">
      <c r="B92"/>
      <c r="H92" s="27"/>
    </row>
    <row r="93" spans="2:8" ht="12.7" x14ac:dyDescent="0.4">
      <c r="B93" s="3"/>
      <c r="H93" s="12"/>
    </row>
    <row r="94" spans="2:8" ht="12.7" x14ac:dyDescent="0.4">
      <c r="B94"/>
      <c r="H94" s="27"/>
    </row>
    <row r="95" spans="2:8" ht="12.7" x14ac:dyDescent="0.4">
      <c r="B95"/>
      <c r="H95" s="27"/>
    </row>
    <row r="96" spans="2:8" ht="12.7" x14ac:dyDescent="0.4">
      <c r="B96"/>
      <c r="H96" s="27"/>
    </row>
    <row r="97" spans="2:8" ht="12.7" x14ac:dyDescent="0.4">
      <c r="B97"/>
      <c r="H97" s="27"/>
    </row>
    <row r="98" spans="2:8" ht="12.7" x14ac:dyDescent="0.4">
      <c r="B98"/>
      <c r="H98" s="27"/>
    </row>
    <row r="99" spans="2:8" ht="12.7" x14ac:dyDescent="0.4">
      <c r="B99"/>
      <c r="H99" s="27"/>
    </row>
  </sheetData>
  <mergeCells count="1">
    <mergeCell ref="A1:E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9E368-01A0-46A0-8381-F487D23393BE}">
  <sheetPr>
    <pageSetUpPr fitToPage="1"/>
  </sheetPr>
  <dimension ref="A1:X97"/>
  <sheetViews>
    <sheetView showGridLines="0" showZeros="0" topLeftCell="A48" workbookViewId="0">
      <selection activeCell="P17" sqref="P17"/>
    </sheetView>
  </sheetViews>
  <sheetFormatPr defaultColWidth="9.1171875" defaultRowHeight="14.35" customHeight="1" x14ac:dyDescent="0.5"/>
  <cols>
    <col min="1" max="1" width="4.3515625" style="418" bestFit="1" customWidth="1"/>
    <col min="2" max="2" width="18.87890625" style="423" customWidth="1"/>
    <col min="3" max="3" width="6.5859375" style="423" bestFit="1" customWidth="1"/>
    <col min="4" max="4" width="7.1171875" style="423" bestFit="1" customWidth="1"/>
    <col min="5" max="6" width="3.76171875" style="418" bestFit="1" customWidth="1"/>
    <col min="7" max="7" width="5.41015625" style="418" customWidth="1"/>
    <col min="8" max="12" width="3.76171875" style="418" bestFit="1" customWidth="1"/>
    <col min="13" max="13" width="11.234375" style="423" customWidth="1"/>
    <col min="14" max="15" width="2.76171875" style="423" bestFit="1" customWidth="1"/>
    <col min="16" max="16" width="5.703125" style="423" bestFit="1" customWidth="1"/>
    <col min="17" max="17" width="9" style="423" bestFit="1" customWidth="1"/>
    <col min="18" max="23" width="2.76171875" style="423" bestFit="1" customWidth="1"/>
    <col min="24" max="16384" width="9.1171875" style="423"/>
  </cols>
  <sheetData>
    <row r="1" spans="1:24" ht="22" customHeight="1" thickBot="1" x14ac:dyDescent="0.55000000000000004">
      <c r="B1" s="419" t="s">
        <v>4</v>
      </c>
      <c r="C1" s="420"/>
      <c r="D1" s="421" t="s">
        <v>490</v>
      </c>
      <c r="F1" s="421"/>
      <c r="G1" s="422"/>
      <c r="H1" s="422"/>
      <c r="I1" s="422"/>
      <c r="J1" s="422"/>
      <c r="K1" s="422"/>
      <c r="L1" s="422"/>
    </row>
    <row r="2" spans="1:24" s="420" customFormat="1" ht="14.35" customHeight="1" thickBot="1" x14ac:dyDescent="0.55000000000000004">
      <c r="A2" s="424" t="s">
        <v>9</v>
      </c>
      <c r="B2" s="425" t="s">
        <v>8</v>
      </c>
      <c r="C2" s="425" t="s">
        <v>2</v>
      </c>
      <c r="D2" s="425" t="s">
        <v>3</v>
      </c>
      <c r="E2" s="425">
        <v>1</v>
      </c>
      <c r="F2" s="425">
        <v>2</v>
      </c>
      <c r="G2" s="425">
        <v>3</v>
      </c>
      <c r="H2" s="425">
        <v>4</v>
      </c>
      <c r="I2" s="425">
        <v>5</v>
      </c>
      <c r="J2" s="425">
        <v>6</v>
      </c>
      <c r="K2" s="425">
        <v>7</v>
      </c>
      <c r="L2" s="425">
        <v>8</v>
      </c>
      <c r="M2" s="425" t="s">
        <v>7</v>
      </c>
      <c r="N2" s="423"/>
      <c r="O2" s="423"/>
      <c r="P2" s="423"/>
      <c r="Q2" s="423"/>
      <c r="R2" s="423"/>
      <c r="S2" s="423"/>
      <c r="T2" s="423"/>
      <c r="U2" s="423"/>
      <c r="V2" s="423"/>
      <c r="W2" s="423"/>
      <c r="X2" s="423"/>
    </row>
    <row r="3" spans="1:24" ht="14.35" customHeight="1" x14ac:dyDescent="0.5">
      <c r="A3" s="428">
        <v>1</v>
      </c>
      <c r="B3" s="433" t="s">
        <v>152</v>
      </c>
      <c r="C3" s="428">
        <f t="shared" ref="C3:C34" si="0">COUNTIF(E3:L3,"&gt;0")</f>
        <v>1</v>
      </c>
      <c r="D3" s="428" cm="1">
        <f t="array" ref="D3">SUM(LARGE(E3:L3,{1,2,3,4,5}))</f>
        <v>100</v>
      </c>
      <c r="E3" s="428">
        <f>IF(ISERROR(VLOOKUP(B3,'Race 1'!$H$3:$J$89,3,FALSE)),0,VLOOKUP(B3,'Race 1'!$H$3:$J$89,3,FALSE))</f>
        <v>100</v>
      </c>
      <c r="F3" s="428">
        <f>IF(ISERROR(VLOOKUP(B3,'Race 2'!$H$3:$J$57,3,FALSE)),0,VLOOKUP(B3,'Race 2'!$H$3:$J$57,3,FALSE))</f>
        <v>0</v>
      </c>
      <c r="G3" s="428">
        <f>IF(ISERROR(VLOOKUP(B3,'Race 3'!$H$3:$L$75,3,FALSE)),0,VLOOKUP(B3,'Race 3'!$H$3:$L$75,3,FALSE))</f>
        <v>0</v>
      </c>
      <c r="H3" s="428">
        <f>IF(ISERROR(VLOOKUP(B3,'Race 4'!$H$3:$J$71,3,FALSE)),0,VLOOKUP(B3,'Race 4'!$H$3:$J$71,3,FALSE))</f>
        <v>0</v>
      </c>
      <c r="I3" s="428">
        <f>IF(ISERROR(VLOOKUP(B3,'Race 5'!$H$3:$J$90,3,FALSE)),0,VLOOKUP(B3,'Race 5'!$H$3:$J$90,3,FALSE))</f>
        <v>0</v>
      </c>
      <c r="J3" s="428">
        <f>IF(ISERROR(VLOOKUP(B3,'Race 6'!$H$3:$J$77,3,FALSE)),0,VLOOKUP(B3,'Race 6'!$H$3:$J$77,3,FALSE))</f>
        <v>0</v>
      </c>
      <c r="K3" s="428">
        <f>IF(ISERROR(VLOOKUP(B3,'Race 7'!$H$3:$J$62,3,FALSE)),0,VLOOKUP(B3,'Race 7'!$H$3:$J$62,3,FALSE))</f>
        <v>0</v>
      </c>
      <c r="L3" s="428">
        <f>IF(ISERROR(VLOOKUP(B3,'Race 8'!$H$3:$J$68,3,FALSE)),0,VLOOKUP(B3,'Race 8'!$H$3:$J$68,3,FALSE))</f>
        <v>0</v>
      </c>
      <c r="M3" s="459">
        <v>1</v>
      </c>
      <c r="P3" s="446" t="s">
        <v>477</v>
      </c>
      <c r="Q3" s="446" t="s">
        <v>478</v>
      </c>
    </row>
    <row r="4" spans="1:24" x14ac:dyDescent="0.5">
      <c r="A4" s="409">
        <v>2</v>
      </c>
      <c r="B4" s="434" t="s">
        <v>429</v>
      </c>
      <c r="C4" s="409">
        <f t="shared" si="0"/>
        <v>1</v>
      </c>
      <c r="D4" s="409" cm="1">
        <f t="array" ref="D4">SUM(LARGE(E4:L4,{1,2,3,4,5}))</f>
        <v>98</v>
      </c>
      <c r="E4" s="409">
        <f>IF(ISERROR(VLOOKUP(B4,'Race 1'!$H$3:$J$89,3,FALSE)),0,VLOOKUP(B4,'Race 1'!$H$3:$J$89,3,FALSE))</f>
        <v>98</v>
      </c>
      <c r="F4" s="409">
        <f>IF(ISERROR(VLOOKUP(B4,'Race 2'!$H$3:$J$57,3,FALSE)),0,VLOOKUP(B4,'Race 2'!$H$3:$J$57,3,FALSE))</f>
        <v>0</v>
      </c>
      <c r="G4" s="409">
        <f>IF(ISERROR(VLOOKUP(B4,'Race 3'!$H$3:$L$75,3,FALSE)),0,VLOOKUP(B4,'Race 3'!$H$3:$L$75,3,FALSE))</f>
        <v>0</v>
      </c>
      <c r="H4" s="409">
        <f>IF(ISERROR(VLOOKUP(B4,'Race 4'!$H$3:$J$71,3,FALSE)),0,VLOOKUP(B4,'Race 4'!$H$3:$J$71,3,FALSE))</f>
        <v>0</v>
      </c>
      <c r="I4" s="409">
        <f>IF(ISERROR(VLOOKUP(B4,'Race 5'!$H$3:$J$90,3,FALSE)),0,VLOOKUP(B4,'Race 5'!$H$3:$J$90,3,FALSE))</f>
        <v>0</v>
      </c>
      <c r="J4" s="409">
        <f>IF(ISERROR(VLOOKUP(B4,'Race 6'!$H$3:$J$77,3,FALSE)),0,VLOOKUP(B4,'Race 6'!$H$3:$J$77,3,FALSE))</f>
        <v>0</v>
      </c>
      <c r="K4" s="409">
        <f>IF(ISERROR(VLOOKUP(B4,'Race 7'!$H$3:$J$62,3,FALSE)),0,VLOOKUP(B4,'Race 7'!$H$3:$J$62,3,FALSE))</f>
        <v>0</v>
      </c>
      <c r="L4" s="409">
        <f>IF(ISERROR(VLOOKUP(B4,'Race 8'!$H$3:$J$68,3,FALSE)),0,VLOOKUP(B4,'Race 8'!$H$3:$J$68,3,FALSE))</f>
        <v>0</v>
      </c>
      <c r="M4" s="460"/>
      <c r="P4" s="444">
        <v>1</v>
      </c>
      <c r="Q4" s="444" t="s">
        <v>486</v>
      </c>
    </row>
    <row r="5" spans="1:24" x14ac:dyDescent="0.5">
      <c r="A5" s="409">
        <v>3</v>
      </c>
      <c r="B5" s="408" t="s">
        <v>80</v>
      </c>
      <c r="C5" s="409">
        <f t="shared" si="0"/>
        <v>1</v>
      </c>
      <c r="D5" s="409" cm="1">
        <f t="array" ref="D5">SUM(LARGE(E5:L5,{1,2,3,4,5}))</f>
        <v>97</v>
      </c>
      <c r="E5" s="409">
        <f>IF(ISERROR(VLOOKUP(B5,'Race 1'!$H$3:$J$89,3,FALSE)),0,VLOOKUP(B5,'Race 1'!$H$3:$J$89,3,FALSE))</f>
        <v>97</v>
      </c>
      <c r="F5" s="409">
        <f>IF(ISERROR(VLOOKUP(B5,'Race 2'!$H$3:$J$57,3,FALSE)),0,VLOOKUP(B5,'Race 2'!$H$3:$J$57,3,FALSE))</f>
        <v>0</v>
      </c>
      <c r="G5" s="409">
        <f>IF(ISERROR(VLOOKUP(B5,'Race 3'!$H$3:$L$75,3,FALSE)),0,VLOOKUP(B5,'Race 3'!$H$3:$L$75,3,FALSE))</f>
        <v>0</v>
      </c>
      <c r="H5" s="409">
        <f>IF(ISERROR(VLOOKUP(B5,'Race 4'!$H$3:$J$71,3,FALSE)),0,VLOOKUP(B5,'Race 4'!$H$3:$J$71,3,FALSE))</f>
        <v>0</v>
      </c>
      <c r="I5" s="409">
        <f>IF(ISERROR(VLOOKUP(B5,'Race 5'!$H$3:$J$90,3,FALSE)),0,VLOOKUP(B5,'Race 5'!$H$3:$J$90,3,FALSE))</f>
        <v>0</v>
      </c>
      <c r="J5" s="409">
        <f>IF(ISERROR(VLOOKUP(B5,'Race 6'!$H$3:$J$77,3,FALSE)),0,VLOOKUP(B5,'Race 6'!$H$3:$J$77,3,FALSE))</f>
        <v>0</v>
      </c>
      <c r="K5" s="409">
        <f>IF(ISERROR(VLOOKUP(B5,'Race 7'!$H$3:$J$62,3,FALSE)),0,VLOOKUP(B5,'Race 7'!$H$3:$J$62,3,FALSE))</f>
        <v>0</v>
      </c>
      <c r="L5" s="409">
        <f>IF(ISERROR(VLOOKUP(B5,'Race 8'!$H$3:$J$68,3,FALSE)),0,VLOOKUP(B5,'Race 8'!$H$3:$J$68,3,FALSE))</f>
        <v>0</v>
      </c>
      <c r="M5" s="460"/>
      <c r="P5" s="444">
        <v>2</v>
      </c>
      <c r="Q5" s="444" t="s">
        <v>487</v>
      </c>
    </row>
    <row r="6" spans="1:24" x14ac:dyDescent="0.5">
      <c r="A6" s="409">
        <v>4</v>
      </c>
      <c r="B6" s="408" t="s">
        <v>17</v>
      </c>
      <c r="C6" s="409">
        <f t="shared" si="0"/>
        <v>1</v>
      </c>
      <c r="D6" s="409" cm="1">
        <f t="array" ref="D6">SUM(LARGE(E6:L6,{1,2,3,4,5}))</f>
        <v>94</v>
      </c>
      <c r="E6" s="409">
        <f>IF(ISERROR(VLOOKUP(B6,'Race 1'!$H$3:$J$89,3,FALSE)),0,VLOOKUP(B6,'Race 1'!$H$3:$J$89,3,FALSE))</f>
        <v>94</v>
      </c>
      <c r="F6" s="409">
        <f>IF(ISERROR(VLOOKUP(B6,'Race 2'!$H$3:$J$57,3,FALSE)),0,VLOOKUP(B6,'Race 2'!$H$3:$J$57,3,FALSE))</f>
        <v>0</v>
      </c>
      <c r="G6" s="409">
        <f>IF(ISERROR(VLOOKUP(B6,'Race 3'!$H$3:$L$75,3,FALSE)),0,VLOOKUP(B6,'Race 3'!$H$3:$L$75,3,FALSE))</f>
        <v>0</v>
      </c>
      <c r="H6" s="409">
        <f>IF(ISERROR(VLOOKUP(B6,'Race 4'!$H$3:$J$71,3,FALSE)),0,VLOOKUP(B6,'Race 4'!$H$3:$J$71,3,FALSE))</f>
        <v>0</v>
      </c>
      <c r="I6" s="409">
        <f>IF(ISERROR(VLOOKUP(B6,'Race 5'!$H$3:$J$90,3,FALSE)),0,VLOOKUP(B6,'Race 5'!$H$3:$J$90,3,FALSE))</f>
        <v>0</v>
      </c>
      <c r="J6" s="409">
        <f>IF(ISERROR(VLOOKUP(B6,'Race 6'!$H$3:$J$77,3,FALSE)),0,VLOOKUP(B6,'Race 6'!$H$3:$J$77,3,FALSE))</f>
        <v>0</v>
      </c>
      <c r="K6" s="409">
        <f>IF(ISERROR(VLOOKUP(B6,'Race 7'!$H$3:$J$62,3,FALSE)),0,VLOOKUP(B6,'Race 7'!$H$3:$J$62,3,FALSE))</f>
        <v>0</v>
      </c>
      <c r="L6" s="409">
        <f>IF(ISERROR(VLOOKUP(B6,'Race 8'!$H$3:$J$68,3,FALSE)),0,VLOOKUP(B6,'Race 8'!$H$3:$J$68,3,FALSE))</f>
        <v>0</v>
      </c>
      <c r="M6" s="460"/>
      <c r="P6" s="444">
        <v>3</v>
      </c>
      <c r="Q6" s="444" t="s">
        <v>489</v>
      </c>
    </row>
    <row r="7" spans="1:24" x14ac:dyDescent="0.5">
      <c r="A7" s="409">
        <v>5</v>
      </c>
      <c r="B7" s="408" t="s">
        <v>38</v>
      </c>
      <c r="C7" s="409">
        <f t="shared" si="0"/>
        <v>0</v>
      </c>
      <c r="D7" s="409" cm="1">
        <f t="array" ref="D7">SUM(LARGE(E7:L7,{1,2,3,4,5}))</f>
        <v>0</v>
      </c>
      <c r="E7" s="409">
        <f>IF(ISERROR(VLOOKUP(B7,'Race 1'!$H$3:$J$89,3,FALSE)),0,VLOOKUP(B7,'Race 1'!$H$3:$J$89,3,FALSE))</f>
        <v>0</v>
      </c>
      <c r="F7" s="409">
        <f>IF(ISERROR(VLOOKUP(B7,'Race 2'!$H$3:$J$57,3,FALSE)),0,VLOOKUP(B7,'Race 2'!$H$3:$J$57,3,FALSE))</f>
        <v>0</v>
      </c>
      <c r="G7" s="409">
        <f>IF(ISERROR(VLOOKUP(B7,'Race 3'!$H$3:$L$75,3,FALSE)),0,VLOOKUP(B7,'Race 3'!$H$3:$L$75,3,FALSE))</f>
        <v>0</v>
      </c>
      <c r="H7" s="409">
        <f>IF(ISERROR(VLOOKUP(B7,'Race 4'!$H$3:$J$71,3,FALSE)),0,VLOOKUP(B7,'Race 4'!$H$3:$J$71,3,FALSE))</f>
        <v>0</v>
      </c>
      <c r="I7" s="409">
        <f>IF(ISERROR(VLOOKUP(B7,'Race 5'!$H$3:$J$90,3,FALSE)),0,VLOOKUP(B7,'Race 5'!$H$3:$J$90,3,FALSE))</f>
        <v>0</v>
      </c>
      <c r="J7" s="409">
        <f>IF(ISERROR(VLOOKUP(B7,'Race 6'!$H$3:$J$77,3,FALSE)),0,VLOOKUP(B7,'Race 6'!$H$3:$J$77,3,FALSE))</f>
        <v>0</v>
      </c>
      <c r="K7" s="409">
        <f>IF(ISERROR(VLOOKUP(B7,'Race 7'!$H$3:$J$62,3,FALSE)),0,VLOOKUP(B7,'Race 7'!$H$3:$J$62,3,FALSE))</f>
        <v>0</v>
      </c>
      <c r="L7" s="409">
        <f>IF(ISERROR(VLOOKUP(B7,'Race 8'!$H$3:$J$68,3,FALSE)),0,VLOOKUP(B7,'Race 8'!$H$3:$J$68,3,FALSE))</f>
        <v>0</v>
      </c>
      <c r="M7" s="460"/>
      <c r="P7" s="444">
        <v>4</v>
      </c>
      <c r="Q7" s="444" t="s">
        <v>488</v>
      </c>
    </row>
    <row r="8" spans="1:24" x14ac:dyDescent="0.5">
      <c r="A8" s="409">
        <v>7</v>
      </c>
      <c r="B8" s="434" t="s">
        <v>376</v>
      </c>
      <c r="C8" s="409">
        <f t="shared" si="0"/>
        <v>0</v>
      </c>
      <c r="D8" s="409" cm="1">
        <f t="array" ref="D8">SUM(LARGE(E8:L8,{1,2,3,4,5}))</f>
        <v>0</v>
      </c>
      <c r="E8" s="409">
        <f>IF(ISERROR(VLOOKUP(B8,'Race 1'!$H$3:$J$89,3,FALSE)),0,VLOOKUP(B8,'Race 1'!$H$3:$J$89,3,FALSE))</f>
        <v>0</v>
      </c>
      <c r="F8" s="409">
        <f>IF(ISERROR(VLOOKUP(B8,'Race 2'!$H$3:$J$57,3,FALSE)),0,VLOOKUP(B8,'Race 2'!$H$3:$J$57,3,FALSE))</f>
        <v>0</v>
      </c>
      <c r="G8" s="409">
        <f>IF(ISERROR(VLOOKUP(B8,'Race 3'!$H$3:$L$75,3,FALSE)),0,VLOOKUP(B8,'Race 3'!$H$3:$L$75,3,FALSE))</f>
        <v>0</v>
      </c>
      <c r="H8" s="409">
        <f>IF(ISERROR(VLOOKUP(B8,'Race 4'!$H$3:$J$71,3,FALSE)),0,VLOOKUP(B8,'Race 4'!$H$3:$J$71,3,FALSE))</f>
        <v>0</v>
      </c>
      <c r="I8" s="409">
        <f>IF(ISERROR(VLOOKUP(B8,'Race 5'!$H$3:$J$90,3,FALSE)),0,VLOOKUP(B8,'Race 5'!$H$3:$J$90,3,FALSE))</f>
        <v>0</v>
      </c>
      <c r="J8" s="409">
        <f>IF(ISERROR(VLOOKUP(B8,'Race 6'!$H$3:$J$77,3,FALSE)),0,VLOOKUP(B8,'Race 6'!$H$3:$J$77,3,FALSE))</f>
        <v>0</v>
      </c>
      <c r="K8" s="409">
        <f>IF(ISERROR(VLOOKUP(B8,'Race 7'!$H$3:$J$62,3,FALSE)),0,VLOOKUP(B8,'Race 7'!$H$3:$J$62,3,FALSE))</f>
        <v>0</v>
      </c>
      <c r="L8" s="409">
        <f>IF(ISERROR(VLOOKUP(B8,'Race 8'!$H$3:$J$68,3,FALSE)),0,VLOOKUP(B8,'Race 8'!$H$3:$J$68,3,FALSE))</f>
        <v>0</v>
      </c>
      <c r="M8" s="460"/>
      <c r="P8" s="444">
        <v>5</v>
      </c>
      <c r="Q8" s="444" t="s">
        <v>483</v>
      </c>
    </row>
    <row r="9" spans="1:24" x14ac:dyDescent="0.5">
      <c r="A9" s="409">
        <v>8</v>
      </c>
      <c r="B9" s="408" t="s">
        <v>261</v>
      </c>
      <c r="C9" s="409">
        <f t="shared" si="0"/>
        <v>0</v>
      </c>
      <c r="D9" s="409" cm="1">
        <f t="array" ref="D9">SUM(LARGE(E9:L9,{1,2,3,4,5}))</f>
        <v>0</v>
      </c>
      <c r="E9" s="409">
        <f>IF(ISERROR(VLOOKUP(B9,'Race 1'!$H$3:$J$89,3,FALSE)),0,VLOOKUP(B9,'Race 1'!$H$3:$J$89,3,FALSE))</f>
        <v>0</v>
      </c>
      <c r="F9" s="409">
        <f>IF(ISERROR(VLOOKUP(B9,'Race 2'!$H$3:$J$57,3,FALSE)),0,VLOOKUP(B9,'Race 2'!$H$3:$J$57,3,FALSE))</f>
        <v>0</v>
      </c>
      <c r="G9" s="409">
        <f>IF(ISERROR(VLOOKUP(B9,'Race 3'!$H$3:$L$75,3,FALSE)),0,VLOOKUP(B9,'Race 3'!$H$3:$L$75,3,FALSE))</f>
        <v>0</v>
      </c>
      <c r="H9" s="409">
        <f>IF(ISERROR(VLOOKUP(B9,'Race 4'!$H$3:$J$71,3,FALSE)),0,VLOOKUP(B9,'Race 4'!$H$3:$J$71,3,FALSE))</f>
        <v>0</v>
      </c>
      <c r="I9" s="409">
        <f>IF(ISERROR(VLOOKUP(B9,'Race 5'!$H$3:$J$90,3,FALSE)),0,VLOOKUP(B9,'Race 5'!$H$3:$J$90,3,FALSE))</f>
        <v>0</v>
      </c>
      <c r="J9" s="409">
        <f>IF(ISERROR(VLOOKUP(B9,'Race 6'!$H$3:$J$77,3,FALSE)),0,VLOOKUP(B9,'Race 6'!$H$3:$J$77,3,FALSE))</f>
        <v>0</v>
      </c>
      <c r="K9" s="409">
        <f>IF(ISERROR(VLOOKUP(B9,'Race 7'!$H$3:$J$62,3,FALSE)),0,VLOOKUP(B9,'Race 7'!$H$3:$J$62,3,FALSE))</f>
        <v>0</v>
      </c>
      <c r="L9" s="409">
        <f>IF(ISERROR(VLOOKUP(B9,'Race 8'!$H$3:$J$68,3,FALSE)),0,VLOOKUP(B9,'Race 8'!$H$3:$J$68,3,FALSE))</f>
        <v>0</v>
      </c>
      <c r="M9" s="460"/>
      <c r="P9" s="444">
        <v>6</v>
      </c>
      <c r="Q9" s="444" t="s">
        <v>482</v>
      </c>
    </row>
    <row r="10" spans="1:24" x14ac:dyDescent="0.5">
      <c r="A10" s="409">
        <v>9</v>
      </c>
      <c r="B10" s="408" t="s">
        <v>168</v>
      </c>
      <c r="C10" s="409">
        <f t="shared" si="0"/>
        <v>0</v>
      </c>
      <c r="D10" s="409" cm="1">
        <f t="array" ref="D10">SUM(LARGE(E10:L10,{1,2,3,4,5}))</f>
        <v>0</v>
      </c>
      <c r="E10" s="409">
        <f>IF(ISERROR(VLOOKUP(B10,'Race 1'!$H$3:$J$89,3,FALSE)),0,VLOOKUP(B10,'Race 1'!$H$3:$J$89,3,FALSE))</f>
        <v>0</v>
      </c>
      <c r="F10" s="409">
        <f>IF(ISERROR(VLOOKUP(B10,'Race 2'!$H$3:$J$57,3,FALSE)),0,VLOOKUP(B10,'Race 2'!$H$3:$J$57,3,FALSE))</f>
        <v>0</v>
      </c>
      <c r="G10" s="409">
        <f>IF(ISERROR(VLOOKUP(B10,'Race 3'!$H$3:$L$75,3,FALSE)),0,VLOOKUP(B10,'Race 3'!$H$3:$L$75,3,FALSE))</f>
        <v>0</v>
      </c>
      <c r="H10" s="409">
        <f>IF(ISERROR(VLOOKUP(B10,'Race 4'!$H$3:$J$71,3,FALSE)),0,VLOOKUP(B10,'Race 4'!$H$3:$J$71,3,FALSE))</f>
        <v>0</v>
      </c>
      <c r="I10" s="409">
        <f>IF(ISERROR(VLOOKUP(B10,'Race 5'!$H$3:$J$90,3,FALSE)),0,VLOOKUP(B10,'Race 5'!$H$3:$J$90,3,FALSE))</f>
        <v>0</v>
      </c>
      <c r="J10" s="409">
        <f>IF(ISERROR(VLOOKUP(B10,'Race 6'!$H$3:$J$77,3,FALSE)),0,VLOOKUP(B10,'Race 6'!$H$3:$J$77,3,FALSE))</f>
        <v>0</v>
      </c>
      <c r="K10" s="409">
        <f>IF(ISERROR(VLOOKUP(B10,'Race 7'!$H$3:$J$62,3,FALSE)),0,VLOOKUP(B10,'Race 7'!$H$3:$J$62,3,FALSE))</f>
        <v>0</v>
      </c>
      <c r="L10" s="409">
        <f>IF(ISERROR(VLOOKUP(B10,'Race 8'!$H$3:$J$68,3,FALSE)),0,VLOOKUP(B10,'Race 8'!$H$3:$J$68,3,FALSE))</f>
        <v>0</v>
      </c>
      <c r="M10" s="460"/>
      <c r="P10" s="444">
        <v>7</v>
      </c>
      <c r="Q10" s="444" t="s">
        <v>481</v>
      </c>
    </row>
    <row r="11" spans="1:24" x14ac:dyDescent="0.5">
      <c r="A11" s="409">
        <v>10</v>
      </c>
      <c r="B11" s="408" t="s">
        <v>153</v>
      </c>
      <c r="C11" s="409">
        <f t="shared" si="0"/>
        <v>0</v>
      </c>
      <c r="D11" s="409" cm="1">
        <f t="array" ref="D11">SUM(LARGE(E11:L11,{1,2,3,4,5}))</f>
        <v>0</v>
      </c>
      <c r="E11" s="409">
        <f>IF(ISERROR(VLOOKUP(B11,'Race 1'!$H$3:$J$89,3,FALSE)),0,VLOOKUP(B11,'Race 1'!$H$3:$J$89,3,FALSE))</f>
        <v>0</v>
      </c>
      <c r="F11" s="409">
        <f>IF(ISERROR(VLOOKUP(B11,'Race 2'!$H$3:$J$57,3,FALSE)),0,VLOOKUP(B11,'Race 2'!$H$3:$J$57,3,FALSE))</f>
        <v>0</v>
      </c>
      <c r="G11" s="409">
        <f>IF(ISERROR(VLOOKUP(B11,'Race 3'!$H$3:$L$75,3,FALSE)),0,VLOOKUP(B11,'Race 3'!$H$3:$L$75,3,FALSE))</f>
        <v>0</v>
      </c>
      <c r="H11" s="409">
        <f>IF(ISERROR(VLOOKUP(B11,'Race 4'!$H$3:$J$71,3,FALSE)),0,VLOOKUP(B11,'Race 4'!$H$3:$J$71,3,FALSE))</f>
        <v>0</v>
      </c>
      <c r="I11" s="409">
        <f>IF(ISERROR(VLOOKUP(B11,'Race 5'!$H$3:$J$90,3,FALSE)),0,VLOOKUP(B11,'Race 5'!$H$3:$J$90,3,FALSE))</f>
        <v>0</v>
      </c>
      <c r="J11" s="409">
        <f>IF(ISERROR(VLOOKUP(B11,'Race 6'!$H$3:$J$77,3,FALSE)),0,VLOOKUP(B11,'Race 6'!$H$3:$J$77,3,FALSE))</f>
        <v>0</v>
      </c>
      <c r="K11" s="409">
        <f>IF(ISERROR(VLOOKUP(B11,'Race 7'!$H$3:$J$62,3,FALSE)),0,VLOOKUP(B11,'Race 7'!$H$3:$J$62,3,FALSE))</f>
        <v>0</v>
      </c>
      <c r="L11" s="409">
        <f>IF(ISERROR(VLOOKUP(B11,'Race 8'!$H$3:$J$68,3,FALSE)),0,VLOOKUP(B11,'Race 8'!$H$3:$J$68,3,FALSE))</f>
        <v>0</v>
      </c>
      <c r="M11" s="460"/>
      <c r="P11" s="444">
        <v>8</v>
      </c>
      <c r="Q11" s="444" t="s">
        <v>480</v>
      </c>
    </row>
    <row r="12" spans="1:24" ht="14.7" thickBot="1" x14ac:dyDescent="0.55000000000000004">
      <c r="A12" s="426">
        <v>11</v>
      </c>
      <c r="B12" s="441" t="s">
        <v>162</v>
      </c>
      <c r="C12" s="426">
        <f t="shared" si="0"/>
        <v>0</v>
      </c>
      <c r="D12" s="426" cm="1">
        <f t="array" ref="D12">SUM(LARGE(E12:L12,{1,2,3,4,5}))</f>
        <v>0</v>
      </c>
      <c r="E12" s="426">
        <f>IF(ISERROR(VLOOKUP(B12,'Race 1'!$H$3:$J$89,3,FALSE)),0,VLOOKUP(B12,'Race 1'!$H$3:$J$89,3,FALSE))</f>
        <v>0</v>
      </c>
      <c r="F12" s="426">
        <f>IF(ISERROR(VLOOKUP(B12,'Race 2'!$H$3:$J$57,3,FALSE)),0,VLOOKUP(B12,'Race 2'!$H$3:$J$57,3,FALSE))</f>
        <v>0</v>
      </c>
      <c r="G12" s="426">
        <f>IF(ISERROR(VLOOKUP(B12,'Race 3'!$H$3:$L$75,3,FALSE)),0,VLOOKUP(B12,'Race 3'!$H$3:$L$75,3,FALSE))</f>
        <v>0</v>
      </c>
      <c r="H12" s="426">
        <f>IF(ISERROR(VLOOKUP(B12,'Race 4'!$H$3:$J$71,3,FALSE)),0,VLOOKUP(B12,'Race 4'!$H$3:$J$71,3,FALSE))</f>
        <v>0</v>
      </c>
      <c r="I12" s="426">
        <f>IF(ISERROR(VLOOKUP(B12,'Race 5'!$H$3:$J$90,3,FALSE)),0,VLOOKUP(B12,'Race 5'!$H$3:$J$90,3,FALSE))</f>
        <v>0</v>
      </c>
      <c r="J12" s="426">
        <f>IF(ISERROR(VLOOKUP(B12,'Race 6'!$H$3:$J$77,3,FALSE)),0,VLOOKUP(B12,'Race 6'!$H$3:$J$77,3,FALSE))</f>
        <v>0</v>
      </c>
      <c r="K12" s="426">
        <f>IF(ISERROR(VLOOKUP(B12,'Race 7'!$H$3:$J$62,3,FALSE)),0,VLOOKUP(B12,'Race 7'!$H$3:$J$62,3,FALSE))</f>
        <v>0</v>
      </c>
      <c r="L12" s="426">
        <f>IF(ISERROR(VLOOKUP(B12,'Race 8'!$H$3:$J$68,3,FALSE)),0,VLOOKUP(B12,'Race 8'!$H$3:$J$68,3,FALSE))</f>
        <v>0</v>
      </c>
      <c r="M12" s="461"/>
      <c r="P12" s="444">
        <v>9</v>
      </c>
      <c r="Q12" s="444" t="s">
        <v>479</v>
      </c>
    </row>
    <row r="13" spans="1:24" x14ac:dyDescent="0.5">
      <c r="A13" s="428">
        <v>1</v>
      </c>
      <c r="B13" s="429" t="s">
        <v>251</v>
      </c>
      <c r="C13" s="428">
        <f t="shared" si="0"/>
        <v>1</v>
      </c>
      <c r="D13" s="428" cm="1">
        <f t="array" ref="D13">SUM(LARGE(E13:L13,{1,2,3,4,5}))</f>
        <v>99</v>
      </c>
      <c r="E13" s="428">
        <f>IF(ISERROR(VLOOKUP(B13,'Race 1'!$H$3:$J$89,3,FALSE)),0,VLOOKUP(B13,'Race 1'!$H$3:$J$89,3,FALSE))</f>
        <v>99</v>
      </c>
      <c r="F13" s="428">
        <f>IF(ISERROR(VLOOKUP(B13,'Race 2'!$H$3:$J$57,3,FALSE)),0,VLOOKUP(B13,'Race 2'!$H$3:$J$57,3,FALSE))</f>
        <v>0</v>
      </c>
      <c r="G13" s="428">
        <f>IF(ISERROR(VLOOKUP(B13,'Race 3'!$H$3:$L$75,3,FALSE)),0,VLOOKUP(B13,'Race 3'!$H$3:$L$75,3,FALSE))</f>
        <v>0</v>
      </c>
      <c r="H13" s="428">
        <f>IF(ISERROR(VLOOKUP(B13,'Race 4'!$H$3:$J$71,3,FALSE)),0,VLOOKUP(B13,'Race 4'!$H$3:$J$71,3,FALSE))</f>
        <v>0</v>
      </c>
      <c r="I13" s="428">
        <f>IF(ISERROR(VLOOKUP(B13,'Race 5'!$H$3:$J$90,3,FALSE)),0,VLOOKUP(B13,'Race 5'!$H$3:$J$90,3,FALSE))</f>
        <v>0</v>
      </c>
      <c r="J13" s="428">
        <f>IF(ISERROR(VLOOKUP(B13,'Race 6'!$H$3:$J$77,3,FALSE)),0,VLOOKUP(B13,'Race 6'!$H$3:$J$77,3,FALSE))</f>
        <v>0</v>
      </c>
      <c r="K13" s="428">
        <f>IF(ISERROR(VLOOKUP(B13,'Race 7'!$H$3:$J$62,3,FALSE)),0,VLOOKUP(B13,'Race 7'!$H$3:$J$62,3,FALSE))</f>
        <v>0</v>
      </c>
      <c r="L13" s="428">
        <f>IF(ISERROR(VLOOKUP(B13,'Race 8'!$H$3:$J$68,3,FALSE)),0,VLOOKUP(B13,'Race 8'!$H$3:$J$68,3,FALSE))</f>
        <v>0</v>
      </c>
      <c r="M13" s="463">
        <v>2</v>
      </c>
      <c r="P13" s="445">
        <v>10</v>
      </c>
      <c r="Q13" s="445" t="s">
        <v>485</v>
      </c>
    </row>
    <row r="14" spans="1:24" x14ac:dyDescent="0.5">
      <c r="A14" s="409">
        <v>2</v>
      </c>
      <c r="B14" s="434" t="s">
        <v>420</v>
      </c>
      <c r="C14" s="409">
        <f t="shared" si="0"/>
        <v>1</v>
      </c>
      <c r="D14" s="409" cm="1">
        <f t="array" ref="D14">SUM(LARGE(E14:L14,{1,2,3,4,5}))</f>
        <v>96</v>
      </c>
      <c r="E14" s="409">
        <f>IF(ISERROR(VLOOKUP(B14,'Race 1'!$H$3:$J$89,3,FALSE)),0,VLOOKUP(B14,'Race 1'!$H$3:$J$89,3,FALSE))</f>
        <v>96</v>
      </c>
      <c r="F14" s="409">
        <f>IF(ISERROR(VLOOKUP(B14,'Race 2'!$H$3:$J$57,3,FALSE)),0,VLOOKUP(B14,'Race 2'!$H$3:$J$57,3,FALSE))</f>
        <v>0</v>
      </c>
      <c r="G14" s="409">
        <f>IF(ISERROR(VLOOKUP(B14,'Race 3'!$H$3:$L$75,3,FALSE)),0,VLOOKUP(B14,'Race 3'!$H$3:$L$75,3,FALSE))</f>
        <v>0</v>
      </c>
      <c r="H14" s="409">
        <f>IF(ISERROR(VLOOKUP(B14,'Race 4'!$H$3:$J$71,3,FALSE)),0,VLOOKUP(B14,'Race 4'!$H$3:$J$71,3,FALSE))</f>
        <v>0</v>
      </c>
      <c r="I14" s="409">
        <f>IF(ISERROR(VLOOKUP(B14,'Race 5'!$H$3:$J$90,3,FALSE)),0,VLOOKUP(B14,'Race 5'!$H$3:$J$90,3,FALSE))</f>
        <v>0</v>
      </c>
      <c r="J14" s="409">
        <f>IF(ISERROR(VLOOKUP(B14,'Race 6'!$H$3:$J$77,3,FALSE)),0,VLOOKUP(B14,'Race 6'!$H$3:$J$77,3,FALSE))</f>
        <v>0</v>
      </c>
      <c r="K14" s="409">
        <f>IF(ISERROR(VLOOKUP(B14,'Race 7'!$H$3:$J$62,3,FALSE)),0,VLOOKUP(B14,'Race 7'!$H$3:$J$62,3,FALSE))</f>
        <v>0</v>
      </c>
      <c r="L14" s="409">
        <f>IF(ISERROR(VLOOKUP(B14,'Race 8'!$H$3:$J$68,3,FALSE)),0,VLOOKUP(B14,'Race 8'!$H$3:$J$68,3,FALSE))</f>
        <v>0</v>
      </c>
      <c r="M14" s="462"/>
    </row>
    <row r="15" spans="1:24" x14ac:dyDescent="0.5">
      <c r="A15" s="409">
        <v>3</v>
      </c>
      <c r="B15" s="434" t="s">
        <v>44</v>
      </c>
      <c r="C15" s="409">
        <f t="shared" si="0"/>
        <v>1</v>
      </c>
      <c r="D15" s="409" cm="1">
        <f t="array" ref="D15">SUM(LARGE(E15:L15,{1,2,3,4,5}))</f>
        <v>95</v>
      </c>
      <c r="E15" s="409">
        <f>IF(ISERROR(VLOOKUP(B15,'Race 1'!$H$3:$J$89,3,FALSE)),0,VLOOKUP(B15,'Race 1'!$H$3:$J$89,3,FALSE))</f>
        <v>95</v>
      </c>
      <c r="F15" s="409">
        <f>IF(ISERROR(VLOOKUP(B15,'Race 2'!$H$3:$J$57,3,FALSE)),0,VLOOKUP(B15,'Race 2'!$H$3:$J$57,3,FALSE))</f>
        <v>0</v>
      </c>
      <c r="G15" s="409">
        <f>IF(ISERROR(VLOOKUP(B15,'Race 3'!$H$3:$L$75,3,FALSE)),0,VLOOKUP(B15,'Race 3'!$H$3:$L$75,3,FALSE))</f>
        <v>0</v>
      </c>
      <c r="H15" s="409">
        <f>IF(ISERROR(VLOOKUP(B15,'Race 4'!$H$3:$J$71,3,FALSE)),0,VLOOKUP(B15,'Race 4'!$H$3:$J$71,3,FALSE))</f>
        <v>0</v>
      </c>
      <c r="I15" s="409">
        <f>IF(ISERROR(VLOOKUP(B15,'Race 5'!$H$3:$J$90,3,FALSE)),0,VLOOKUP(B15,'Race 5'!$H$3:$J$90,3,FALSE))</f>
        <v>0</v>
      </c>
      <c r="J15" s="409">
        <f>IF(ISERROR(VLOOKUP(B15,'Race 6'!$H$3:$J$77,3,FALSE)),0,VLOOKUP(B15,'Race 6'!$H$3:$J$77,3,FALSE))</f>
        <v>0</v>
      </c>
      <c r="K15" s="409">
        <f>IF(ISERROR(VLOOKUP(B15,'Race 7'!$H$3:$J$62,3,FALSE)),0,VLOOKUP(B15,'Race 7'!$H$3:$J$62,3,FALSE))</f>
        <v>0</v>
      </c>
      <c r="L15" s="409">
        <f>IF(ISERROR(VLOOKUP(B15,'Race 8'!$H$3:$J$68,3,FALSE)),0,VLOOKUP(B15,'Race 8'!$H$3:$J$68,3,FALSE))</f>
        <v>0</v>
      </c>
      <c r="M15" s="462"/>
    </row>
    <row r="16" spans="1:24" x14ac:dyDescent="0.5">
      <c r="A16" s="409">
        <v>4</v>
      </c>
      <c r="B16" s="408" t="s">
        <v>118</v>
      </c>
      <c r="C16" s="409">
        <f t="shared" si="0"/>
        <v>1</v>
      </c>
      <c r="D16" s="409" cm="1">
        <f t="array" ref="D16">SUM(LARGE(E16:L16,{1,2,3,4,5}))</f>
        <v>93</v>
      </c>
      <c r="E16" s="409">
        <f>IF(ISERROR(VLOOKUP(B16,'Race 1'!$H$3:$J$89,3,FALSE)),0,VLOOKUP(B16,'Race 1'!$H$3:$J$89,3,FALSE))</f>
        <v>93</v>
      </c>
      <c r="F16" s="409">
        <f>IF(ISERROR(VLOOKUP(B16,'Race 2'!$H$3:$J$57,3,FALSE)),0,VLOOKUP(B16,'Race 2'!$H$3:$J$57,3,FALSE))</f>
        <v>0</v>
      </c>
      <c r="G16" s="409">
        <f>IF(ISERROR(VLOOKUP(B16,'Race 3'!$H$3:$L$75,3,FALSE)),0,VLOOKUP(B16,'Race 3'!$H$3:$L$75,3,FALSE))</f>
        <v>0</v>
      </c>
      <c r="H16" s="409">
        <f>IF(ISERROR(VLOOKUP(B16,'Race 4'!$H$3:$J$71,3,FALSE)),0,VLOOKUP(B16,'Race 4'!$H$3:$J$71,3,FALSE))</f>
        <v>0</v>
      </c>
      <c r="I16" s="409">
        <f>IF(ISERROR(VLOOKUP(B16,'Race 5'!$H$3:$J$90,3,FALSE)),0,VLOOKUP(B16,'Race 5'!$H$3:$J$90,3,FALSE))</f>
        <v>0</v>
      </c>
      <c r="J16" s="409">
        <f>IF(ISERROR(VLOOKUP(B16,'Race 6'!$H$3:$J$77,3,FALSE)),0,VLOOKUP(B16,'Race 6'!$H$3:$J$77,3,FALSE))</f>
        <v>0</v>
      </c>
      <c r="K16" s="409">
        <f>IF(ISERROR(VLOOKUP(B16,'Race 7'!$H$3:$J$62,3,FALSE)),0,VLOOKUP(B16,'Race 7'!$H$3:$J$62,3,FALSE))</f>
        <v>0</v>
      </c>
      <c r="L16" s="409">
        <f>IF(ISERROR(VLOOKUP(B16,'Race 8'!$H$3:$J$68,3,FALSE)),0,VLOOKUP(B16,'Race 8'!$H$3:$J$68,3,FALSE))</f>
        <v>0</v>
      </c>
      <c r="M16" s="462"/>
      <c r="P16" s="423" t="s">
        <v>495</v>
      </c>
    </row>
    <row r="17" spans="1:13" ht="14.35" customHeight="1" x14ac:dyDescent="0.5">
      <c r="A17" s="409">
        <v>5</v>
      </c>
      <c r="B17" s="434" t="s">
        <v>106</v>
      </c>
      <c r="C17" s="409">
        <f t="shared" si="0"/>
        <v>1</v>
      </c>
      <c r="D17" s="409" cm="1">
        <f t="array" ref="D17">SUM(LARGE(E17:L17,{1,2,3,4,5}))</f>
        <v>92</v>
      </c>
      <c r="E17" s="409">
        <f>IF(ISERROR(VLOOKUP(B17,'Race 1'!$H$3:$J$89,3,FALSE)),0,VLOOKUP(B17,'Race 1'!$H$3:$J$89,3,FALSE))</f>
        <v>92</v>
      </c>
      <c r="F17" s="409">
        <f>IF(ISERROR(VLOOKUP(B17,'Race 2'!$H$3:$J$57,3,FALSE)),0,VLOOKUP(B17,'Race 2'!$H$3:$J$57,3,FALSE))</f>
        <v>0</v>
      </c>
      <c r="G17" s="409">
        <f>IF(ISERROR(VLOOKUP(B17,'Race 3'!$H$3:$L$75,3,FALSE)),0,VLOOKUP(B17,'Race 3'!$H$3:$L$75,3,FALSE))</f>
        <v>0</v>
      </c>
      <c r="H17" s="409">
        <f>IF(ISERROR(VLOOKUP(B17,'Race 4'!$H$3:$J$71,3,FALSE)),0,VLOOKUP(B17,'Race 4'!$H$3:$J$71,3,FALSE))</f>
        <v>0</v>
      </c>
      <c r="I17" s="409">
        <f>IF(ISERROR(VLOOKUP(B17,'Race 5'!$H$3:$J$90,3,FALSE)),0,VLOOKUP(B17,'Race 5'!$H$3:$J$90,3,FALSE))</f>
        <v>0</v>
      </c>
      <c r="J17" s="409">
        <f>IF(ISERROR(VLOOKUP(B17,'Race 6'!$H$3:$J$77,3,FALSE)),0,VLOOKUP(B17,'Race 6'!$H$3:$J$77,3,FALSE))</f>
        <v>0</v>
      </c>
      <c r="K17" s="409">
        <f>IF(ISERROR(VLOOKUP(B17,'Race 7'!$H$3:$J$62,3,FALSE)),0,VLOOKUP(B17,'Race 7'!$H$3:$J$62,3,FALSE))</f>
        <v>0</v>
      </c>
      <c r="L17" s="409">
        <f>IF(ISERROR(VLOOKUP(B17,'Race 8'!$H$3:$J$68,3,FALSE)),0,VLOOKUP(B17,'Race 8'!$H$3:$J$68,3,FALSE))</f>
        <v>0</v>
      </c>
      <c r="M17" s="462"/>
    </row>
    <row r="18" spans="1:13" ht="14.35" customHeight="1" x14ac:dyDescent="0.5">
      <c r="A18" s="409">
        <v>6</v>
      </c>
      <c r="B18" s="408" t="s">
        <v>29</v>
      </c>
      <c r="C18" s="409">
        <f t="shared" si="0"/>
        <v>1</v>
      </c>
      <c r="D18" s="409" cm="1">
        <f t="array" ref="D18">SUM(LARGE(E18:L18,{1,2,3,4,5}))</f>
        <v>89</v>
      </c>
      <c r="E18" s="409">
        <f>IF(ISERROR(VLOOKUP(B18,'Race 1'!$H$3:$J$89,3,FALSE)),0,VLOOKUP(B18,'Race 1'!$H$3:$J$89,3,FALSE))</f>
        <v>89</v>
      </c>
      <c r="F18" s="409">
        <f>IF(ISERROR(VLOOKUP(B18,'Race 2'!$H$3:$J$57,3,FALSE)),0,VLOOKUP(B18,'Race 2'!$H$3:$J$57,3,FALSE))</f>
        <v>0</v>
      </c>
      <c r="G18" s="409">
        <f>IF(ISERROR(VLOOKUP(B18,'Race 3'!$H$3:$L$75,3,FALSE)),0,VLOOKUP(B18,'Race 3'!$H$3:$L$75,3,FALSE))</f>
        <v>0</v>
      </c>
      <c r="H18" s="409">
        <f>IF(ISERROR(VLOOKUP(B18,'Race 4'!$H$3:$J$71,3,FALSE)),0,VLOOKUP(B18,'Race 4'!$H$3:$J$71,3,FALSE))</f>
        <v>0</v>
      </c>
      <c r="I18" s="409">
        <f>IF(ISERROR(VLOOKUP(B18,'Race 5'!$H$3:$J$90,3,FALSE)),0,VLOOKUP(B18,'Race 5'!$H$3:$J$90,3,FALSE))</f>
        <v>0</v>
      </c>
      <c r="J18" s="409">
        <f>IF(ISERROR(VLOOKUP(B18,'Race 6'!$H$3:$J$77,3,FALSE)),0,VLOOKUP(B18,'Race 6'!$H$3:$J$77,3,FALSE))</f>
        <v>0</v>
      </c>
      <c r="K18" s="409">
        <f>IF(ISERROR(VLOOKUP(B18,'Race 7'!$H$3:$J$62,3,FALSE)),0,VLOOKUP(B18,'Race 7'!$H$3:$J$62,3,FALSE))</f>
        <v>0</v>
      </c>
      <c r="L18" s="409">
        <f>IF(ISERROR(VLOOKUP(B18,'Race 8'!$H$3:$J$68,3,FALSE)),0,VLOOKUP(B18,'Race 8'!$H$3:$J$68,3,FALSE))</f>
        <v>0</v>
      </c>
      <c r="M18" s="462"/>
    </row>
    <row r="19" spans="1:13" ht="14.7" thickBot="1" x14ac:dyDescent="0.55000000000000004">
      <c r="A19" s="426">
        <v>8</v>
      </c>
      <c r="B19" s="427" t="s">
        <v>262</v>
      </c>
      <c r="C19" s="426">
        <f t="shared" si="0"/>
        <v>0</v>
      </c>
      <c r="D19" s="426" cm="1">
        <f t="array" ref="D19">SUM(LARGE(E19:L19,{1,2,3,4,5}))</f>
        <v>0</v>
      </c>
      <c r="E19" s="426">
        <f>IF(ISERROR(VLOOKUP(B19,'Race 1'!$H$3:$J$89,3,FALSE)),0,VLOOKUP(B19,'Race 1'!$H$3:$J$89,3,FALSE))</f>
        <v>0</v>
      </c>
      <c r="F19" s="426">
        <f>IF(ISERROR(VLOOKUP(B19,'Race 2'!$H$3:$J$57,3,FALSE)),0,VLOOKUP(B19,'Race 2'!$H$3:$J$57,3,FALSE))</f>
        <v>0</v>
      </c>
      <c r="G19" s="426">
        <f>IF(ISERROR(VLOOKUP(B19,'Race 3'!$H$3:$L$75,3,FALSE)),0,VLOOKUP(B19,'Race 3'!$H$3:$L$75,3,FALSE))</f>
        <v>0</v>
      </c>
      <c r="H19" s="426">
        <f>IF(ISERROR(VLOOKUP(B19,'Race 4'!$H$3:$J$71,3,FALSE)),0,VLOOKUP(B19,'Race 4'!$H$3:$J$71,3,FALSE))</f>
        <v>0</v>
      </c>
      <c r="I19" s="426">
        <f>IF(ISERROR(VLOOKUP(B19,'Race 5'!$H$3:$J$90,3,FALSE)),0,VLOOKUP(B19,'Race 5'!$H$3:$J$90,3,FALSE))</f>
        <v>0</v>
      </c>
      <c r="J19" s="426">
        <f>IF(ISERROR(VLOOKUP(B19,'Race 6'!$H$3:$J$77,3,FALSE)),0,VLOOKUP(B19,'Race 6'!$H$3:$J$77,3,FALSE))</f>
        <v>0</v>
      </c>
      <c r="K19" s="426">
        <f>IF(ISERROR(VLOOKUP(B19,'Race 7'!$H$3:$J$62,3,FALSE)),0,VLOOKUP(B19,'Race 7'!$H$3:$J$62,3,FALSE))</f>
        <v>0</v>
      </c>
      <c r="L19" s="426">
        <f>IF(ISERROR(VLOOKUP(B19,'Race 8'!$H$3:$J$68,3,FALSE)),0,VLOOKUP(B19,'Race 8'!$H$3:$J$68,3,FALSE))</f>
        <v>0</v>
      </c>
      <c r="M19" s="464"/>
    </row>
    <row r="20" spans="1:13" x14ac:dyDescent="0.5">
      <c r="A20" s="409">
        <v>1</v>
      </c>
      <c r="B20" s="434" t="s">
        <v>484</v>
      </c>
      <c r="C20" s="409">
        <f t="shared" si="0"/>
        <v>1</v>
      </c>
      <c r="D20" s="409" cm="1">
        <f t="array" ref="D20">SUM(LARGE(E20:L20,{1,2,3,4,5}))</f>
        <v>91</v>
      </c>
      <c r="E20" s="409">
        <f>IF(ISERROR(VLOOKUP(B20,'Race 1'!$H$3:$J$89,3,FALSE)),0,VLOOKUP(B20,'Race 1'!$H$3:$J$89,3,FALSE))</f>
        <v>91</v>
      </c>
      <c r="F20" s="409">
        <f>IF(ISERROR(VLOOKUP(B20,'Race 2'!$H$3:$J$57,3,FALSE)),0,VLOOKUP(B20,'Race 2'!$H$3:$J$57,3,FALSE))</f>
        <v>0</v>
      </c>
      <c r="G20" s="409">
        <f>IF(ISERROR(VLOOKUP(B20,'Race 3'!$H$3:$L$75,3,FALSE)),0,VLOOKUP(B20,'Race 3'!$H$3:$L$75,3,FALSE))</f>
        <v>0</v>
      </c>
      <c r="H20" s="409">
        <f>IF(ISERROR(VLOOKUP(B20,'Race 4'!$H$3:$J$71,3,FALSE)),0,VLOOKUP(B20,'Race 4'!$H$3:$J$71,3,FALSE))</f>
        <v>0</v>
      </c>
      <c r="I20" s="409">
        <f>IF(ISERROR(VLOOKUP(B20,'Race 5'!$H$3:$J$90,3,FALSE)),0,VLOOKUP(B20,'Race 5'!$H$3:$J$90,3,FALSE))</f>
        <v>0</v>
      </c>
      <c r="J20" s="409">
        <f>IF(ISERROR(VLOOKUP(B20,'Race 6'!$H$3:$J$77,3,FALSE)),0,VLOOKUP(B20,'Race 6'!$H$3:$J$77,3,FALSE))</f>
        <v>0</v>
      </c>
      <c r="K20" s="409">
        <f>IF(ISERROR(VLOOKUP(B20,'Race 7'!$H$3:$J$62,3,FALSE)),0,VLOOKUP(B20,'Race 7'!$H$3:$J$62,3,FALSE))</f>
        <v>0</v>
      </c>
      <c r="L20" s="409">
        <f>IF(ISERROR(VLOOKUP(B20,'Race 8'!$H$3:$J$68,3,FALSE)),0,VLOOKUP(B20,'Race 8'!$H$3:$J$68,3,FALSE))</f>
        <v>0</v>
      </c>
      <c r="M20" s="463">
        <v>3</v>
      </c>
    </row>
    <row r="21" spans="1:13" x14ac:dyDescent="0.5">
      <c r="A21" s="409">
        <v>2</v>
      </c>
      <c r="B21" s="408" t="s">
        <v>172</v>
      </c>
      <c r="C21" s="409">
        <f t="shared" si="0"/>
        <v>1</v>
      </c>
      <c r="D21" s="409" cm="1">
        <f t="array" ref="D21">SUM(LARGE(E21:L21,{1,2,3,4,5}))</f>
        <v>90</v>
      </c>
      <c r="E21" s="409">
        <f>IF(ISERROR(VLOOKUP(B21,'Race 1'!$H$3:$J$89,3,FALSE)),0,VLOOKUP(B21,'Race 1'!$H$3:$J$89,3,FALSE))</f>
        <v>90</v>
      </c>
      <c r="F21" s="409">
        <f>IF(ISERROR(VLOOKUP(B21,'Race 2'!$H$3:$J$57,3,FALSE)),0,VLOOKUP(B21,'Race 2'!$H$3:$J$57,3,FALSE))</f>
        <v>0</v>
      </c>
      <c r="G21" s="409">
        <f>IF(ISERROR(VLOOKUP(B21,'Race 3'!$H$3:$L$75,3,FALSE)),0,VLOOKUP(B21,'Race 3'!$H$3:$L$75,3,FALSE))</f>
        <v>0</v>
      </c>
      <c r="H21" s="409">
        <f>IF(ISERROR(VLOOKUP(B21,'Race 4'!$H$3:$J$71,3,FALSE)),0,VLOOKUP(B21,'Race 4'!$H$3:$J$71,3,FALSE))</f>
        <v>0</v>
      </c>
      <c r="I21" s="409">
        <f>IF(ISERROR(VLOOKUP(B21,'Race 5'!$H$3:$J$90,3,FALSE)),0,VLOOKUP(B21,'Race 5'!$H$3:$J$90,3,FALSE))</f>
        <v>0</v>
      </c>
      <c r="J21" s="409">
        <f>IF(ISERROR(VLOOKUP(B21,'Race 6'!$H$3:$J$77,3,FALSE)),0,VLOOKUP(B21,'Race 6'!$H$3:$J$77,3,FALSE))</f>
        <v>0</v>
      </c>
      <c r="K21" s="409">
        <f>IF(ISERROR(VLOOKUP(B21,'Race 7'!$H$3:$J$62,3,FALSE)),0,VLOOKUP(B21,'Race 7'!$H$3:$J$62,3,FALSE))</f>
        <v>0</v>
      </c>
      <c r="L21" s="409">
        <f>IF(ISERROR(VLOOKUP(B21,'Race 8'!$H$3:$J$68,3,FALSE)),0,VLOOKUP(B21,'Race 8'!$H$3:$J$68,3,FALSE))</f>
        <v>0</v>
      </c>
      <c r="M21" s="462"/>
    </row>
    <row r="22" spans="1:13" x14ac:dyDescent="0.5">
      <c r="A22" s="409">
        <v>3</v>
      </c>
      <c r="B22" s="434" t="s">
        <v>166</v>
      </c>
      <c r="C22" s="409">
        <f t="shared" si="0"/>
        <v>1</v>
      </c>
      <c r="D22" s="409" cm="1">
        <f t="array" ref="D22">SUM(LARGE(E22:L22,{1,2,3,4,5}))</f>
        <v>87</v>
      </c>
      <c r="E22" s="409">
        <f>IF(ISERROR(VLOOKUP(B22,'Race 1'!$H$3:$J$89,3,FALSE)),0,VLOOKUP(B22,'Race 1'!$H$3:$J$89,3,FALSE))</f>
        <v>87</v>
      </c>
      <c r="F22" s="409">
        <f>IF(ISERROR(VLOOKUP(B22,'Race 2'!$H$3:$J$57,3,FALSE)),0,VLOOKUP(B22,'Race 2'!$H$3:$J$57,3,FALSE))</f>
        <v>0</v>
      </c>
      <c r="G22" s="409">
        <f>IF(ISERROR(VLOOKUP(B22,'Race 3'!$H$3:$L$75,3,FALSE)),0,VLOOKUP(B22,'Race 3'!$H$3:$L$75,3,FALSE))</f>
        <v>0</v>
      </c>
      <c r="H22" s="409">
        <f>IF(ISERROR(VLOOKUP(B22,'Race 4'!$H$3:$J$71,3,FALSE)),0,VLOOKUP(B22,'Race 4'!$H$3:$J$71,3,FALSE))</f>
        <v>0</v>
      </c>
      <c r="I22" s="409">
        <f>IF(ISERROR(VLOOKUP(B22,'Race 5'!$H$3:$J$90,3,FALSE)),0,VLOOKUP(B22,'Race 5'!$H$3:$J$90,3,FALSE))</f>
        <v>0</v>
      </c>
      <c r="J22" s="409">
        <f>IF(ISERROR(VLOOKUP(B22,'Race 6'!$H$3:$J$77,3,FALSE)),0,VLOOKUP(B22,'Race 6'!$H$3:$J$77,3,FALSE))</f>
        <v>0</v>
      </c>
      <c r="K22" s="409">
        <f>IF(ISERROR(VLOOKUP(B22,'Race 7'!$H$3:$J$62,3,FALSE)),0,VLOOKUP(B22,'Race 7'!$H$3:$J$62,3,FALSE))</f>
        <v>0</v>
      </c>
      <c r="L22" s="409">
        <f>IF(ISERROR(VLOOKUP(B22,'Race 8'!$H$3:$J$68,3,FALSE)),0,VLOOKUP(B22,'Race 8'!$H$3:$J$68,3,FALSE))</f>
        <v>0</v>
      </c>
      <c r="M22" s="462"/>
    </row>
    <row r="23" spans="1:13" x14ac:dyDescent="0.5">
      <c r="A23" s="409">
        <v>4</v>
      </c>
      <c r="B23" s="434" t="s">
        <v>74</v>
      </c>
      <c r="C23" s="409">
        <f t="shared" si="0"/>
        <v>1</v>
      </c>
      <c r="D23" s="409" cm="1">
        <f t="array" ref="D23">SUM(LARGE(E23:L23,{1,2,3,4,5}))</f>
        <v>85</v>
      </c>
      <c r="E23" s="409">
        <f>IF(ISERROR(VLOOKUP(B23,'Race 1'!$H$3:$J$89,3,FALSE)),0,VLOOKUP(B23,'Race 1'!$H$3:$J$89,3,FALSE))</f>
        <v>85</v>
      </c>
      <c r="F23" s="409">
        <f>IF(ISERROR(VLOOKUP(B23,'Race 2'!$H$3:$J$57,3,FALSE)),0,VLOOKUP(B23,'Race 2'!$H$3:$J$57,3,FALSE))</f>
        <v>0</v>
      </c>
      <c r="G23" s="409">
        <f>IF(ISERROR(VLOOKUP(B23,'Race 3'!$H$3:$L$75,3,FALSE)),0,VLOOKUP(B23,'Race 3'!$H$3:$L$75,3,FALSE))</f>
        <v>0</v>
      </c>
      <c r="H23" s="409">
        <f>IF(ISERROR(VLOOKUP(B23,'Race 4'!$H$3:$J$71,3,FALSE)),0,VLOOKUP(B23,'Race 4'!$H$3:$J$71,3,FALSE))</f>
        <v>0</v>
      </c>
      <c r="I23" s="409">
        <f>IF(ISERROR(VLOOKUP(B23,'Race 5'!$H$3:$J$90,3,FALSE)),0,VLOOKUP(B23,'Race 5'!$H$3:$J$90,3,FALSE))</f>
        <v>0</v>
      </c>
      <c r="J23" s="409">
        <f>IF(ISERROR(VLOOKUP(B23,'Race 6'!$H$3:$J$77,3,FALSE)),0,VLOOKUP(B23,'Race 6'!$H$3:$J$77,3,FALSE))</f>
        <v>0</v>
      </c>
      <c r="K23" s="409">
        <f>IF(ISERROR(VLOOKUP(B23,'Race 7'!$H$3:$J$62,3,FALSE)),0,VLOOKUP(B23,'Race 7'!$H$3:$J$62,3,FALSE))</f>
        <v>0</v>
      </c>
      <c r="L23" s="409">
        <f>IF(ISERROR(VLOOKUP(B23,'Race 8'!$H$3:$J$68,3,FALSE)),0,VLOOKUP(B23,'Race 8'!$H$3:$J$68,3,FALSE))</f>
        <v>0</v>
      </c>
      <c r="M23" s="462"/>
    </row>
    <row r="24" spans="1:13" x14ac:dyDescent="0.5">
      <c r="A24" s="409">
        <v>5</v>
      </c>
      <c r="B24" s="408" t="s">
        <v>440</v>
      </c>
      <c r="C24" s="409">
        <f t="shared" si="0"/>
        <v>1</v>
      </c>
      <c r="D24" s="409" cm="1">
        <f t="array" ref="D24">SUM(LARGE(E24:L24,{1,2,3,4,5}))</f>
        <v>88</v>
      </c>
      <c r="E24" s="409">
        <f>IF(ISERROR(VLOOKUP(B24,'Race 1'!$H$3:$J$89,3,FALSE)),0,VLOOKUP(B24,'Race 1'!$H$3:$J$89,3,FALSE))</f>
        <v>88</v>
      </c>
      <c r="F24" s="409">
        <f>IF(ISERROR(VLOOKUP(B24,'Race 2'!$H$3:$J$57,3,FALSE)),0,VLOOKUP(B24,'Race 2'!$H$3:$J$57,3,FALSE))</f>
        <v>0</v>
      </c>
      <c r="G24" s="409">
        <f>IF(ISERROR(VLOOKUP(B24,'Race 3'!$H$3:$L$75,3,FALSE)),0,VLOOKUP(B24,'Race 3'!$H$3:$L$75,3,FALSE))</f>
        <v>0</v>
      </c>
      <c r="H24" s="409">
        <f>IF(ISERROR(VLOOKUP(B24,'Race 4'!$H$3:$J$71,3,FALSE)),0,VLOOKUP(B24,'Race 4'!$H$3:$J$71,3,FALSE))</f>
        <v>0</v>
      </c>
      <c r="I24" s="409">
        <f>IF(ISERROR(VLOOKUP(B24,'Race 5'!$H$3:$J$90,3,FALSE)),0,VLOOKUP(B24,'Race 5'!$H$3:$J$90,3,FALSE))</f>
        <v>0</v>
      </c>
      <c r="J24" s="409">
        <f>IF(ISERROR(VLOOKUP(B24,'Race 6'!$H$3:$J$77,3,FALSE)),0,VLOOKUP(B24,'Race 6'!$H$3:$J$77,3,FALSE))</f>
        <v>0</v>
      </c>
      <c r="K24" s="409">
        <f>IF(ISERROR(VLOOKUP(B24,'Race 7'!$H$3:$J$62,3,FALSE)),0,VLOOKUP(B24,'Race 7'!$H$3:$J$62,3,FALSE))</f>
        <v>0</v>
      </c>
      <c r="L24" s="409">
        <f>IF(ISERROR(VLOOKUP(B24,'Race 8'!$H$3:$J$68,3,FALSE)),0,VLOOKUP(B24,'Race 8'!$H$3:$J$68,3,FALSE))</f>
        <v>0</v>
      </c>
      <c r="M24" s="462"/>
    </row>
    <row r="25" spans="1:13" x14ac:dyDescent="0.5">
      <c r="A25" s="409">
        <v>6</v>
      </c>
      <c r="B25" s="434" t="s">
        <v>110</v>
      </c>
      <c r="C25" s="409">
        <f t="shared" si="0"/>
        <v>0</v>
      </c>
      <c r="D25" s="409" cm="1">
        <f t="array" ref="D25">SUM(LARGE(E25:L25,{1,2,3,4,5}))</f>
        <v>0</v>
      </c>
      <c r="E25" s="409">
        <f>IF(ISERROR(VLOOKUP(B25,'Race 1'!$H$3:$J$89,3,FALSE)),0,VLOOKUP(B25,'Race 1'!$H$3:$J$89,3,FALSE))</f>
        <v>0</v>
      </c>
      <c r="F25" s="409">
        <f>IF(ISERROR(VLOOKUP(B25,'Race 2'!$H$3:$J$57,3,FALSE)),0,VLOOKUP(B25,'Race 2'!$H$3:$J$57,3,FALSE))</f>
        <v>0</v>
      </c>
      <c r="G25" s="409">
        <f>IF(ISERROR(VLOOKUP(B25,'Race 3'!$H$3:$L$75,3,FALSE)),0,VLOOKUP(B25,'Race 3'!$H$3:$L$75,3,FALSE))</f>
        <v>0</v>
      </c>
      <c r="H25" s="409">
        <f>IF(ISERROR(VLOOKUP(B25,'Race 4'!$H$3:$J$71,3,FALSE)),0,VLOOKUP(B25,'Race 4'!$H$3:$J$71,3,FALSE))</f>
        <v>0</v>
      </c>
      <c r="I25" s="409">
        <f>IF(ISERROR(VLOOKUP(B25,'Race 5'!$H$3:$J$90,3,FALSE)),0,VLOOKUP(B25,'Race 5'!$H$3:$J$90,3,FALSE))</f>
        <v>0</v>
      </c>
      <c r="J25" s="409">
        <f>IF(ISERROR(VLOOKUP(B25,'Race 6'!$H$3:$J$77,3,FALSE)),0,VLOOKUP(B25,'Race 6'!$H$3:$J$77,3,FALSE))</f>
        <v>0</v>
      </c>
      <c r="K25" s="409">
        <f>IF(ISERROR(VLOOKUP(B25,'Race 7'!$H$3:$J$62,3,FALSE)),0,VLOOKUP(B25,'Race 7'!$H$3:$J$62,3,FALSE))</f>
        <v>0</v>
      </c>
      <c r="L25" s="409">
        <f>IF(ISERROR(VLOOKUP(B25,'Race 8'!$H$3:$J$68,3,FALSE)),0,VLOOKUP(B25,'Race 8'!$H$3:$J$68,3,FALSE))</f>
        <v>0</v>
      </c>
      <c r="M25" s="462"/>
    </row>
    <row r="26" spans="1:13" x14ac:dyDescent="0.5">
      <c r="A26" s="409">
        <v>7</v>
      </c>
      <c r="B26" s="434" t="s">
        <v>113</v>
      </c>
      <c r="C26" s="409">
        <f t="shared" si="0"/>
        <v>0</v>
      </c>
      <c r="D26" s="409" cm="1">
        <f t="array" ref="D26">SUM(LARGE(E26:L26,{1,2,3,4,5}))</f>
        <v>0</v>
      </c>
      <c r="E26" s="409">
        <f>IF(ISERROR(VLOOKUP(B26,'Race 1'!$H$3:$J$89,3,FALSE)),0,VLOOKUP(B26,'Race 1'!$H$3:$J$89,3,FALSE))</f>
        <v>0</v>
      </c>
      <c r="F26" s="409">
        <f>IF(ISERROR(VLOOKUP(B26,'Race 2'!$H$3:$J$57,3,FALSE)),0,VLOOKUP(B26,'Race 2'!$H$3:$J$57,3,FALSE))</f>
        <v>0</v>
      </c>
      <c r="G26" s="409">
        <f>IF(ISERROR(VLOOKUP(B26,'Race 3'!$H$3:$L$75,3,FALSE)),0,VLOOKUP(B26,'Race 3'!$H$3:$L$75,3,FALSE))</f>
        <v>0</v>
      </c>
      <c r="H26" s="409">
        <f>IF(ISERROR(VLOOKUP(B26,'Race 4'!$H$3:$J$71,3,FALSE)),0,VLOOKUP(B26,'Race 4'!$H$3:$J$71,3,FALSE))</f>
        <v>0</v>
      </c>
      <c r="I26" s="409">
        <f>IF(ISERROR(VLOOKUP(B26,'Race 5'!$H$3:$J$90,3,FALSE)),0,VLOOKUP(B26,'Race 5'!$H$3:$J$90,3,FALSE))</f>
        <v>0</v>
      </c>
      <c r="J26" s="409">
        <f>IF(ISERROR(VLOOKUP(B26,'Race 6'!$H$3:$J$77,3,FALSE)),0,VLOOKUP(B26,'Race 6'!$H$3:$J$77,3,FALSE))</f>
        <v>0</v>
      </c>
      <c r="K26" s="409">
        <f>IF(ISERROR(VLOOKUP(B26,'Race 7'!$H$3:$J$62,3,FALSE)),0,VLOOKUP(B26,'Race 7'!$H$3:$J$62,3,FALSE))</f>
        <v>0</v>
      </c>
      <c r="L26" s="409">
        <f>IF(ISERROR(VLOOKUP(B26,'Race 8'!$H$3:$J$68,3,FALSE)),0,VLOOKUP(B26,'Race 8'!$H$3:$J$68,3,FALSE))</f>
        <v>0</v>
      </c>
      <c r="M26" s="462"/>
    </row>
    <row r="27" spans="1:13" ht="14.35" customHeight="1" thickBot="1" x14ac:dyDescent="0.55000000000000004">
      <c r="A27" s="426">
        <v>8</v>
      </c>
      <c r="B27" s="427" t="s">
        <v>179</v>
      </c>
      <c r="C27" s="426">
        <f t="shared" si="0"/>
        <v>0</v>
      </c>
      <c r="D27" s="426" cm="1">
        <f t="array" ref="D27">SUM(LARGE(E27:L27,{1,2,3,4,5}))</f>
        <v>0</v>
      </c>
      <c r="E27" s="426">
        <f>IF(ISERROR(VLOOKUP(B27,'Race 1'!$H$3:$J$89,3,FALSE)),0,VLOOKUP(B27,'Race 1'!$H$3:$J$89,3,FALSE))</f>
        <v>0</v>
      </c>
      <c r="F27" s="426">
        <f>IF(ISERROR(VLOOKUP(B27,'Race 2'!$H$3:$J$57,3,FALSE)),0,VLOOKUP(B27,'Race 2'!$H$3:$J$57,3,FALSE))</f>
        <v>0</v>
      </c>
      <c r="G27" s="426">
        <f>IF(ISERROR(VLOOKUP(B27,'Race 3'!$H$3:$L$75,3,FALSE)),0,VLOOKUP(B27,'Race 3'!$H$3:$L$75,3,FALSE))</f>
        <v>0</v>
      </c>
      <c r="H27" s="426">
        <f>IF(ISERROR(VLOOKUP(B27,'Race 4'!$H$3:$J$71,3,FALSE)),0,VLOOKUP(B27,'Race 4'!$H$3:$J$71,3,FALSE))</f>
        <v>0</v>
      </c>
      <c r="I27" s="426">
        <f>IF(ISERROR(VLOOKUP(B27,'Race 5'!$H$3:$J$90,3,FALSE)),0,VLOOKUP(B27,'Race 5'!$H$3:$J$90,3,FALSE))</f>
        <v>0</v>
      </c>
      <c r="J27" s="426">
        <f>IF(ISERROR(VLOOKUP(B27,'Race 6'!$H$3:$J$77,3,FALSE)),0,VLOOKUP(B27,'Race 6'!$H$3:$J$77,3,FALSE))</f>
        <v>0</v>
      </c>
      <c r="K27" s="426">
        <f>IF(ISERROR(VLOOKUP(B27,'Race 7'!$H$3:$J$62,3,FALSE)),0,VLOOKUP(B27,'Race 7'!$H$3:$J$62,3,FALSE))</f>
        <v>0</v>
      </c>
      <c r="L27" s="426">
        <f>IF(ISERROR(VLOOKUP(B27,'Race 8'!$H$3:$J$68,3,FALSE)),0,VLOOKUP(B27,'Race 8'!$H$3:$J$68,3,FALSE))</f>
        <v>0</v>
      </c>
      <c r="M27" s="464"/>
    </row>
    <row r="28" spans="1:13" x14ac:dyDescent="0.5">
      <c r="A28" s="409">
        <v>1</v>
      </c>
      <c r="B28" s="435" t="s">
        <v>15</v>
      </c>
      <c r="C28" s="409">
        <f t="shared" si="0"/>
        <v>0</v>
      </c>
      <c r="D28" s="409" cm="1">
        <f t="array" ref="D28">SUM(LARGE(E28:L28,{1,2,3,4,5}))</f>
        <v>0</v>
      </c>
      <c r="E28" s="409">
        <f>IF(ISERROR(VLOOKUP(B28,'Race 1'!$H$3:$J$89,3,FALSE)),0,VLOOKUP(B28,'Race 1'!$H$3:$J$89,3,FALSE))</f>
        <v>0</v>
      </c>
      <c r="F28" s="409">
        <f>IF(ISERROR(VLOOKUP(B28,'Race 2'!$H$3:$J$57,3,FALSE)),0,VLOOKUP(B28,'Race 2'!$H$3:$J$57,3,FALSE))</f>
        <v>0</v>
      </c>
      <c r="G28" s="409">
        <f>IF(ISERROR(VLOOKUP(B28,'Race 3'!$H$3:$L$75,3,FALSE)),0,VLOOKUP(B28,'Race 3'!$H$3:$L$75,3,FALSE))</f>
        <v>0</v>
      </c>
      <c r="H28" s="409">
        <f>IF(ISERROR(VLOOKUP(B28,'Race 4'!$H$3:$J$71,3,FALSE)),0,VLOOKUP(B28,'Race 4'!$H$3:$J$71,3,FALSE))</f>
        <v>0</v>
      </c>
      <c r="I28" s="409">
        <f>IF(ISERROR(VLOOKUP(B28,'Race 5'!$H$3:$J$90,3,FALSE)),0,VLOOKUP(B28,'Race 5'!$H$3:$J$90,3,FALSE))</f>
        <v>0</v>
      </c>
      <c r="J28" s="409">
        <f>IF(ISERROR(VLOOKUP(B28,'Race 6'!$H$3:$J$77,3,FALSE)),0,VLOOKUP(B28,'Race 6'!$H$3:$J$77,3,FALSE))</f>
        <v>0</v>
      </c>
      <c r="K28" s="409">
        <f>IF(ISERROR(VLOOKUP(B28,'Race 7'!$H$3:$J$62,3,FALSE)),0,VLOOKUP(B28,'Race 7'!$H$3:$J$62,3,FALSE))</f>
        <v>0</v>
      </c>
      <c r="L28" s="409">
        <f>IF(ISERROR(VLOOKUP(B28,'Race 8'!$H$3:$J$68,3,FALSE)),0,VLOOKUP(B28,'Race 8'!$H$3:$J$68,3,FALSE))</f>
        <v>0</v>
      </c>
      <c r="M28" s="462">
        <v>4</v>
      </c>
    </row>
    <row r="29" spans="1:13" x14ac:dyDescent="0.5">
      <c r="A29" s="409">
        <v>2</v>
      </c>
      <c r="B29" s="435" t="s">
        <v>426</v>
      </c>
      <c r="C29" s="409">
        <f t="shared" si="0"/>
        <v>1</v>
      </c>
      <c r="D29" s="409" cm="1">
        <f t="array" ref="D29">SUM(LARGE(E29:L29,{1,2,3,4,5}))</f>
        <v>86</v>
      </c>
      <c r="E29" s="409">
        <f>IF(ISERROR(VLOOKUP(B29,'Race 1'!$H$3:$J$89,3,FALSE)),0,VLOOKUP(B29,'Race 1'!$H$3:$J$89,3,FALSE))</f>
        <v>86</v>
      </c>
      <c r="F29" s="409">
        <f>IF(ISERROR(VLOOKUP(B29,'Race 2'!$H$3:$J$57,3,FALSE)),0,VLOOKUP(B29,'Race 2'!$H$3:$J$57,3,FALSE))</f>
        <v>0</v>
      </c>
      <c r="G29" s="409">
        <f>IF(ISERROR(VLOOKUP(B29,'Race 3'!$H$3:$L$75,3,FALSE)),0,VLOOKUP(B29,'Race 3'!$H$3:$L$75,3,FALSE))</f>
        <v>0</v>
      </c>
      <c r="H29" s="409">
        <f>IF(ISERROR(VLOOKUP(B29,'Race 4'!$H$3:$J$71,3,FALSE)),0,VLOOKUP(B29,'Race 4'!$H$3:$J$71,3,FALSE))</f>
        <v>0</v>
      </c>
      <c r="I29" s="409">
        <f>IF(ISERROR(VLOOKUP(B29,'Race 5'!$H$3:$J$90,3,FALSE)),0,VLOOKUP(B29,'Race 5'!$H$3:$J$90,3,FALSE))</f>
        <v>0</v>
      </c>
      <c r="J29" s="409">
        <f>IF(ISERROR(VLOOKUP(B29,'Race 6'!$H$3:$J$77,3,FALSE)),0,VLOOKUP(B29,'Race 6'!$H$3:$J$77,3,FALSE))</f>
        <v>0</v>
      </c>
      <c r="K29" s="409">
        <f>IF(ISERROR(VLOOKUP(B29,'Race 7'!$H$3:$J$62,3,FALSE)),0,VLOOKUP(B29,'Race 7'!$H$3:$J$62,3,FALSE))</f>
        <v>0</v>
      </c>
      <c r="L29" s="409">
        <f>IF(ISERROR(VLOOKUP(B29,'Race 8'!$H$3:$J$68,3,FALSE)),0,VLOOKUP(B29,'Race 8'!$H$3:$J$68,3,FALSE))</f>
        <v>0</v>
      </c>
      <c r="M29" s="462"/>
    </row>
    <row r="30" spans="1:13" ht="14.35" customHeight="1" x14ac:dyDescent="0.5">
      <c r="A30" s="409">
        <v>3</v>
      </c>
      <c r="B30" s="435" t="s">
        <v>263</v>
      </c>
      <c r="C30" s="409">
        <f t="shared" si="0"/>
        <v>1</v>
      </c>
      <c r="D30" s="409" cm="1">
        <f t="array" ref="D30">SUM(LARGE(E30:L30,{1,2,3,4,5}))</f>
        <v>84</v>
      </c>
      <c r="E30" s="409">
        <f>IF(ISERROR(VLOOKUP(B30,'Race 1'!$H$3:$J$89,3,FALSE)),0,VLOOKUP(B30,'Race 1'!$H$3:$J$89,3,FALSE))</f>
        <v>84</v>
      </c>
      <c r="F30" s="409">
        <f>IF(ISERROR(VLOOKUP(B30,'Race 2'!$H$3:$J$57,3,FALSE)),0,VLOOKUP(B30,'Race 2'!$H$3:$J$57,3,FALSE))</f>
        <v>0</v>
      </c>
      <c r="G30" s="409">
        <f>IF(ISERROR(VLOOKUP(B30,'Race 3'!$H$3:$L$75,3,FALSE)),0,VLOOKUP(B30,'Race 3'!$H$3:$L$75,3,FALSE))</f>
        <v>0</v>
      </c>
      <c r="H30" s="409">
        <f>IF(ISERROR(VLOOKUP(B30,'Race 4'!$H$3:$J$71,3,FALSE)),0,VLOOKUP(B30,'Race 4'!$H$3:$J$71,3,FALSE))</f>
        <v>0</v>
      </c>
      <c r="I30" s="409">
        <f>IF(ISERROR(VLOOKUP(B30,'Race 5'!$H$3:$J$90,3,FALSE)),0,VLOOKUP(B30,'Race 5'!$H$3:$J$90,3,FALSE))</f>
        <v>0</v>
      </c>
      <c r="J30" s="409">
        <f>IF(ISERROR(VLOOKUP(B30,'Race 6'!$H$3:$J$77,3,FALSE)),0,VLOOKUP(B30,'Race 6'!$H$3:$J$77,3,FALSE))</f>
        <v>0</v>
      </c>
      <c r="K30" s="409">
        <f>IF(ISERROR(VLOOKUP(B30,'Race 7'!$H$3:$J$62,3,FALSE)),0,VLOOKUP(B30,'Race 7'!$H$3:$J$62,3,FALSE))</f>
        <v>0</v>
      </c>
      <c r="L30" s="409">
        <f>IF(ISERROR(VLOOKUP(B30,'Race 8'!$H$3:$J$68,3,FALSE)),0,VLOOKUP(B30,'Race 8'!$H$3:$J$68,3,FALSE))</f>
        <v>0</v>
      </c>
      <c r="M30" s="462"/>
    </row>
    <row r="31" spans="1:13" ht="14.35" customHeight="1" x14ac:dyDescent="0.5">
      <c r="A31" s="409">
        <v>4</v>
      </c>
      <c r="B31" s="436" t="s">
        <v>161</v>
      </c>
      <c r="C31" s="409">
        <f t="shared" si="0"/>
        <v>1</v>
      </c>
      <c r="D31" s="409" cm="1">
        <f t="array" ref="D31">SUM(LARGE(E31:L31,{1,2,3,4,5}))</f>
        <v>83</v>
      </c>
      <c r="E31" s="409">
        <f>IF(ISERROR(VLOOKUP(B31,'Race 1'!$H$3:$J$89,3,FALSE)),0,VLOOKUP(B31,'Race 1'!$H$3:$J$89,3,FALSE))</f>
        <v>83</v>
      </c>
      <c r="F31" s="409">
        <f>IF(ISERROR(VLOOKUP(B31,'Race 2'!$H$3:$J$57,3,FALSE)),0,VLOOKUP(B31,'Race 2'!$H$3:$J$57,3,FALSE))</f>
        <v>0</v>
      </c>
      <c r="G31" s="409">
        <f>IF(ISERROR(VLOOKUP(B31,'Race 3'!$H$3:$L$75,3,FALSE)),0,VLOOKUP(B31,'Race 3'!$H$3:$L$75,3,FALSE))</f>
        <v>0</v>
      </c>
      <c r="H31" s="409">
        <f>IF(ISERROR(VLOOKUP(B31,'Race 4'!$H$3:$J$71,3,FALSE)),0,VLOOKUP(B31,'Race 4'!$H$3:$J$71,3,FALSE))</f>
        <v>0</v>
      </c>
      <c r="I31" s="409">
        <f>IF(ISERROR(VLOOKUP(B31,'Race 5'!$H$3:$J$90,3,FALSE)),0,VLOOKUP(B31,'Race 5'!$H$3:$J$90,3,FALSE))</f>
        <v>0</v>
      </c>
      <c r="J31" s="409">
        <f>IF(ISERROR(VLOOKUP(B31,'Race 6'!$H$3:$J$77,3,FALSE)),0,VLOOKUP(B31,'Race 6'!$H$3:$J$77,3,FALSE))</f>
        <v>0</v>
      </c>
      <c r="K31" s="409">
        <f>IF(ISERROR(VLOOKUP(B31,'Race 7'!$H$3:$J$62,3,FALSE)),0,VLOOKUP(B31,'Race 7'!$H$3:$J$62,3,FALSE))</f>
        <v>0</v>
      </c>
      <c r="L31" s="409">
        <f>IF(ISERROR(VLOOKUP(B31,'Race 8'!$H$3:$J$68,3,FALSE)),0,VLOOKUP(B31,'Race 8'!$H$3:$J$68,3,FALSE))</f>
        <v>0</v>
      </c>
      <c r="M31" s="462"/>
    </row>
    <row r="32" spans="1:13" ht="14.35" customHeight="1" x14ac:dyDescent="0.5">
      <c r="A32" s="409">
        <v>5</v>
      </c>
      <c r="B32" s="436" t="s">
        <v>160</v>
      </c>
      <c r="C32" s="409">
        <f t="shared" si="0"/>
        <v>1</v>
      </c>
      <c r="D32" s="409" cm="1">
        <f t="array" ref="D32">SUM(LARGE(E32:L32,{1,2,3,4,5}))</f>
        <v>79</v>
      </c>
      <c r="E32" s="409">
        <f>IF(ISERROR(VLOOKUP(B32,'Race 1'!$H$3:$J$89,3,FALSE)),0,VLOOKUP(B32,'Race 1'!$H$3:$J$89,3,FALSE))</f>
        <v>79</v>
      </c>
      <c r="F32" s="409">
        <f>IF(ISERROR(VLOOKUP(B32,'Race 2'!$H$3:$J$57,3,FALSE)),0,VLOOKUP(B32,'Race 2'!$H$3:$J$57,3,FALSE))</f>
        <v>0</v>
      </c>
      <c r="G32" s="409">
        <f>IF(ISERROR(VLOOKUP(B32,'Race 3'!$H$3:$L$75,3,FALSE)),0,VLOOKUP(B32,'Race 3'!$H$3:$L$75,3,FALSE))</f>
        <v>0</v>
      </c>
      <c r="H32" s="409">
        <f>IF(ISERROR(VLOOKUP(B32,'Race 4'!$H$3:$J$71,3,FALSE)),0,VLOOKUP(B32,'Race 4'!$H$3:$J$71,3,FALSE))</f>
        <v>0</v>
      </c>
      <c r="I32" s="409">
        <f>IF(ISERROR(VLOOKUP(B32,'Race 5'!$H$3:$J$90,3,FALSE)),0,VLOOKUP(B32,'Race 5'!$H$3:$J$90,3,FALSE))</f>
        <v>0</v>
      </c>
      <c r="J32" s="409">
        <f>IF(ISERROR(VLOOKUP(B32,'Race 6'!$H$3:$J$77,3,FALSE)),0,VLOOKUP(B32,'Race 6'!$H$3:$J$77,3,FALSE))</f>
        <v>0</v>
      </c>
      <c r="K32" s="409">
        <f>IF(ISERROR(VLOOKUP(B32,'Race 7'!$H$3:$J$62,3,FALSE)),0,VLOOKUP(B32,'Race 7'!$H$3:$J$62,3,FALSE))</f>
        <v>0</v>
      </c>
      <c r="L32" s="409">
        <f>IF(ISERROR(VLOOKUP(B32,'Race 8'!$H$3:$J$68,3,FALSE)),0,VLOOKUP(B32,'Race 8'!$H$3:$J$68,3,FALSE))</f>
        <v>0</v>
      </c>
      <c r="M32" s="462"/>
    </row>
    <row r="33" spans="1:13" ht="14.35" customHeight="1" x14ac:dyDescent="0.5">
      <c r="A33" s="409">
        <v>6</v>
      </c>
      <c r="B33" s="435" t="s">
        <v>154</v>
      </c>
      <c r="C33" s="409">
        <f t="shared" si="0"/>
        <v>1</v>
      </c>
      <c r="D33" s="409" cm="1">
        <f t="array" ref="D33">SUM(LARGE(E33:L33,{1,2,3,4,5}))</f>
        <v>78</v>
      </c>
      <c r="E33" s="409">
        <f>IF(ISERROR(VLOOKUP(B33,'Race 1'!$H$3:$J$89,3,FALSE)),0,VLOOKUP(B33,'Race 1'!$H$3:$J$89,3,FALSE))</f>
        <v>78</v>
      </c>
      <c r="F33" s="409">
        <f>IF(ISERROR(VLOOKUP(B33,'Race 2'!$H$3:$J$57,3,FALSE)),0,VLOOKUP(B33,'Race 2'!$H$3:$J$57,3,FALSE))</f>
        <v>0</v>
      </c>
      <c r="G33" s="409">
        <f>IF(ISERROR(VLOOKUP(B33,'Race 3'!$H$3:$L$75,3,FALSE)),0,VLOOKUP(B33,'Race 3'!$H$3:$L$75,3,FALSE))</f>
        <v>0</v>
      </c>
      <c r="H33" s="409">
        <f>IF(ISERROR(VLOOKUP(B33,'Race 4'!$H$3:$J$71,3,FALSE)),0,VLOOKUP(B33,'Race 4'!$H$3:$J$71,3,FALSE))</f>
        <v>0</v>
      </c>
      <c r="I33" s="409">
        <f>IF(ISERROR(VLOOKUP(B33,'Race 5'!$H$3:$J$90,3,FALSE)),0,VLOOKUP(B33,'Race 5'!$H$3:$J$90,3,FALSE))</f>
        <v>0</v>
      </c>
      <c r="J33" s="409">
        <f>IF(ISERROR(VLOOKUP(B33,'Race 6'!$H$3:$J$77,3,FALSE)),0,VLOOKUP(B33,'Race 6'!$H$3:$J$77,3,FALSE))</f>
        <v>0</v>
      </c>
      <c r="K33" s="409">
        <f>IF(ISERROR(VLOOKUP(B33,'Race 7'!$H$3:$J$62,3,FALSE)),0,VLOOKUP(B33,'Race 7'!$H$3:$J$62,3,FALSE))</f>
        <v>0</v>
      </c>
      <c r="L33" s="409">
        <f>IF(ISERROR(VLOOKUP(B33,'Race 8'!$H$3:$J$68,3,FALSE)),0,VLOOKUP(B33,'Race 8'!$H$3:$J$68,3,FALSE))</f>
        <v>0</v>
      </c>
      <c r="M33" s="462"/>
    </row>
    <row r="34" spans="1:13" ht="14.35" customHeight="1" x14ac:dyDescent="0.5">
      <c r="A34" s="409">
        <v>7</v>
      </c>
      <c r="B34" s="408" t="s">
        <v>61</v>
      </c>
      <c r="C34" s="409">
        <f t="shared" si="0"/>
        <v>1</v>
      </c>
      <c r="D34" s="409" cm="1">
        <f t="array" ref="D34">SUM(LARGE(E34:L34,{1,2,3,4,5}))</f>
        <v>80</v>
      </c>
      <c r="E34" s="409">
        <f>IF(ISERROR(VLOOKUP(B34,'Race 1'!$H$3:$J$89,3,FALSE)),0,VLOOKUP(B34,'Race 1'!$H$3:$J$89,3,FALSE))</f>
        <v>80</v>
      </c>
      <c r="F34" s="409">
        <f>IF(ISERROR(VLOOKUP(B34,'Race 2'!$H$3:$J$57,3,FALSE)),0,VLOOKUP(B34,'Race 2'!$H$3:$J$57,3,FALSE))</f>
        <v>0</v>
      </c>
      <c r="G34" s="409">
        <f>IF(ISERROR(VLOOKUP(B34,'Race 3'!$H$3:$L$75,3,FALSE)),0,VLOOKUP(B34,'Race 3'!$H$3:$L$75,3,FALSE))</f>
        <v>0</v>
      </c>
      <c r="H34" s="409">
        <f>IF(ISERROR(VLOOKUP(B34,'Race 4'!$H$3:$J$71,3,FALSE)),0,VLOOKUP(B34,'Race 4'!$H$3:$J$71,3,FALSE))</f>
        <v>0</v>
      </c>
      <c r="I34" s="409">
        <f>IF(ISERROR(VLOOKUP(B34,'Race 5'!$H$3:$J$90,3,FALSE)),0,VLOOKUP(B34,'Race 5'!$H$3:$J$90,3,FALSE))</f>
        <v>0</v>
      </c>
      <c r="J34" s="409">
        <f>IF(ISERROR(VLOOKUP(B34,'Race 6'!$H$3:$J$77,3,FALSE)),0,VLOOKUP(B34,'Race 6'!$H$3:$J$77,3,FALSE))</f>
        <v>0</v>
      </c>
      <c r="K34" s="409">
        <f>IF(ISERROR(VLOOKUP(B34,'Race 7'!$H$3:$J$62,3,FALSE)),0,VLOOKUP(B34,'Race 7'!$H$3:$J$62,3,FALSE))</f>
        <v>0</v>
      </c>
      <c r="L34" s="409">
        <f>IF(ISERROR(VLOOKUP(B34,'Race 8'!$H$3:$J$68,3,FALSE)),0,VLOOKUP(B34,'Race 8'!$H$3:$J$68,3,FALSE))</f>
        <v>0</v>
      </c>
      <c r="M34" s="462"/>
    </row>
    <row r="35" spans="1:13" ht="14.35" customHeight="1" thickBot="1" x14ac:dyDescent="0.55000000000000004">
      <c r="A35" s="409">
        <v>8</v>
      </c>
      <c r="B35" s="435" t="s">
        <v>158</v>
      </c>
      <c r="C35" s="409">
        <f t="shared" ref="C35:C65" si="1">COUNTIF(E35:L35,"&gt;0")</f>
        <v>1</v>
      </c>
      <c r="D35" s="409" cm="1">
        <f t="array" ref="D35">SUM(LARGE(E35:L35,{1,2,3,4,5}))</f>
        <v>73</v>
      </c>
      <c r="E35" s="409">
        <f>IF(ISERROR(VLOOKUP(B35,'Race 1'!$H$3:$J$89,3,FALSE)),0,VLOOKUP(B35,'Race 1'!$H$3:$J$89,3,FALSE))</f>
        <v>73</v>
      </c>
      <c r="F35" s="409">
        <f>IF(ISERROR(VLOOKUP(B35,'Race 2'!$H$3:$J$57,3,FALSE)),0,VLOOKUP(B35,'Race 2'!$H$3:$J$57,3,FALSE))</f>
        <v>0</v>
      </c>
      <c r="G35" s="409">
        <f>IF(ISERROR(VLOOKUP(B35,'Race 3'!$H$3:$L$75,3,FALSE)),0,VLOOKUP(B35,'Race 3'!$H$3:$L$75,3,FALSE))</f>
        <v>0</v>
      </c>
      <c r="H35" s="409">
        <f>IF(ISERROR(VLOOKUP(B35,'Race 4'!$H$3:$J$71,3,FALSE)),0,VLOOKUP(B35,'Race 4'!$H$3:$J$71,3,FALSE))</f>
        <v>0</v>
      </c>
      <c r="I35" s="409">
        <f>IF(ISERROR(VLOOKUP(B35,'Race 5'!$H$3:$J$90,3,FALSE)),0,VLOOKUP(B35,'Race 5'!$H$3:$J$90,3,FALSE))</f>
        <v>0</v>
      </c>
      <c r="J35" s="409">
        <f>IF(ISERROR(VLOOKUP(B35,'Race 6'!$H$3:$J$77,3,FALSE)),0,VLOOKUP(B35,'Race 6'!$H$3:$J$77,3,FALSE))</f>
        <v>0</v>
      </c>
      <c r="K35" s="409">
        <f>IF(ISERROR(VLOOKUP(B35,'Race 7'!$H$3:$J$62,3,FALSE)),0,VLOOKUP(B35,'Race 7'!$H$3:$J$62,3,FALSE))</f>
        <v>0</v>
      </c>
      <c r="L35" s="409">
        <f>IF(ISERROR(VLOOKUP(B35,'Race 8'!$H$3:$J$68,3,FALSE)),0,VLOOKUP(B35,'Race 8'!$H$3:$J$68,3,FALSE))</f>
        <v>0</v>
      </c>
      <c r="M35" s="462"/>
    </row>
    <row r="36" spans="1:13" ht="14.35" customHeight="1" x14ac:dyDescent="0.5">
      <c r="A36" s="428">
        <v>1</v>
      </c>
      <c r="B36" s="433" t="s">
        <v>445</v>
      </c>
      <c r="C36" s="428">
        <f t="shared" si="1"/>
        <v>1</v>
      </c>
      <c r="D36" s="428" cm="1">
        <f t="array" ref="D36">SUM(LARGE(E36:L36,{1,2,3,4,5}))</f>
        <v>82</v>
      </c>
      <c r="E36" s="428">
        <f>IF(ISERROR(VLOOKUP(B36,'Race 1'!$H$3:$J$89,3,FALSE)),0,VLOOKUP(B36,'Race 1'!$H$3:$J$89,3,FALSE))</f>
        <v>82</v>
      </c>
      <c r="F36" s="428">
        <f>IF(ISERROR(VLOOKUP(B36,'Race 2'!$H$3:$J$57,3,FALSE)),0,VLOOKUP(B36,'Race 2'!$H$3:$J$57,3,FALSE))</f>
        <v>0</v>
      </c>
      <c r="G36" s="428">
        <f>IF(ISERROR(VLOOKUP(B36,'Race 3'!$H$3:$L$75,3,FALSE)),0,VLOOKUP(B36,'Race 3'!$H$3:$L$75,3,FALSE))</f>
        <v>0</v>
      </c>
      <c r="H36" s="428">
        <f>IF(ISERROR(VLOOKUP(B36,'Race 4'!$H$3:$J$71,3,FALSE)),0,VLOOKUP(B36,'Race 4'!$H$3:$J$71,3,FALSE))</f>
        <v>0</v>
      </c>
      <c r="I36" s="428">
        <f>IF(ISERROR(VLOOKUP(B36,'Race 5'!$H$3:$J$90,3,FALSE)),0,VLOOKUP(B36,'Race 5'!$H$3:$J$90,3,FALSE))</f>
        <v>0</v>
      </c>
      <c r="J36" s="428">
        <f>IF(ISERROR(VLOOKUP(B36,'Race 6'!$H$3:$J$77,3,FALSE)),0,VLOOKUP(B36,'Race 6'!$H$3:$J$77,3,FALSE))</f>
        <v>0</v>
      </c>
      <c r="K36" s="428">
        <f>IF(ISERROR(VLOOKUP(B36,'Race 7'!$H$3:$J$62,3,FALSE)),0,VLOOKUP(B36,'Race 7'!$H$3:$J$62,3,FALSE))</f>
        <v>0</v>
      </c>
      <c r="L36" s="428">
        <f>IF(ISERROR(VLOOKUP(B36,'Race 8'!$H$3:$J$68,3,FALSE)),0,VLOOKUP(B36,'Race 8'!$H$3:$J$68,3,FALSE))</f>
        <v>0</v>
      </c>
      <c r="M36" s="459">
        <v>5</v>
      </c>
    </row>
    <row r="37" spans="1:13" ht="14.35" customHeight="1" x14ac:dyDescent="0.5">
      <c r="A37" s="409">
        <v>2</v>
      </c>
      <c r="B37" s="408" t="s">
        <v>92</v>
      </c>
      <c r="C37" s="409">
        <f t="shared" si="1"/>
        <v>1</v>
      </c>
      <c r="D37" s="409" cm="1">
        <f t="array" ref="D37">SUM(LARGE(E37:L37,{1,2,3,4,5}))</f>
        <v>81</v>
      </c>
      <c r="E37" s="409">
        <f>IF(ISERROR(VLOOKUP(B37,'Race 1'!$H$3:$J$89,3,FALSE)),0,VLOOKUP(B37,'Race 1'!$H$3:$J$89,3,FALSE))</f>
        <v>81</v>
      </c>
      <c r="F37" s="409">
        <f>IF(ISERROR(VLOOKUP(B37,'Race 2'!$H$3:$J$57,3,FALSE)),0,VLOOKUP(B37,'Race 2'!$H$3:$J$57,3,FALSE))</f>
        <v>0</v>
      </c>
      <c r="G37" s="409">
        <f>IF(ISERROR(VLOOKUP(B37,'Race 3'!$H$3:$L$75,3,FALSE)),0,VLOOKUP(B37,'Race 3'!$H$3:$L$75,3,FALSE))</f>
        <v>0</v>
      </c>
      <c r="H37" s="409">
        <f>IF(ISERROR(VLOOKUP(B37,'Race 4'!$H$3:$J$71,3,FALSE)),0,VLOOKUP(B37,'Race 4'!$H$3:$J$71,3,FALSE))</f>
        <v>0</v>
      </c>
      <c r="I37" s="409">
        <f>IF(ISERROR(VLOOKUP(B37,'Race 5'!$H$3:$J$90,3,FALSE)),0,VLOOKUP(B37,'Race 5'!$H$3:$J$90,3,FALSE))</f>
        <v>0</v>
      </c>
      <c r="J37" s="409">
        <f>IF(ISERROR(VLOOKUP(B37,'Race 6'!$H$3:$J$77,3,FALSE)),0,VLOOKUP(B37,'Race 6'!$H$3:$J$77,3,FALSE))</f>
        <v>0</v>
      </c>
      <c r="K37" s="409">
        <f>IF(ISERROR(VLOOKUP(B37,'Race 7'!$H$3:$J$62,3,FALSE)),0,VLOOKUP(B37,'Race 7'!$H$3:$J$62,3,FALSE))</f>
        <v>0</v>
      </c>
      <c r="L37" s="409">
        <f>IF(ISERROR(VLOOKUP(B37,'Race 8'!$H$3:$J$68,3,FALSE)),0,VLOOKUP(B37,'Race 8'!$H$3:$J$68,3,FALSE))</f>
        <v>0</v>
      </c>
      <c r="M37" s="460"/>
    </row>
    <row r="38" spans="1:13" ht="14.35" customHeight="1" x14ac:dyDescent="0.5">
      <c r="A38" s="409">
        <v>3</v>
      </c>
      <c r="B38" s="434" t="s">
        <v>178</v>
      </c>
      <c r="C38" s="409">
        <f t="shared" si="1"/>
        <v>1</v>
      </c>
      <c r="D38" s="409" cm="1">
        <f t="array" ref="D38">SUM(LARGE(E38:L38,{1,2,3,4,5}))</f>
        <v>77</v>
      </c>
      <c r="E38" s="409">
        <f>IF(ISERROR(VLOOKUP(B38,'Race 1'!$H$3:$J$89,3,FALSE)),0,VLOOKUP(B38,'Race 1'!$H$3:$J$89,3,FALSE))</f>
        <v>77</v>
      </c>
      <c r="F38" s="409">
        <f>IF(ISERROR(VLOOKUP(B38,'Race 2'!$H$3:$J$57,3,FALSE)),0,VLOOKUP(B38,'Race 2'!$H$3:$J$57,3,FALSE))</f>
        <v>0</v>
      </c>
      <c r="G38" s="409">
        <f>IF(ISERROR(VLOOKUP(B38,'Race 3'!$H$3:$L$75,3,FALSE)),0,VLOOKUP(B38,'Race 3'!$H$3:$L$75,3,FALSE))</f>
        <v>0</v>
      </c>
      <c r="H38" s="409">
        <f>IF(ISERROR(VLOOKUP(B38,'Race 4'!$H$3:$J$71,3,FALSE)),0,VLOOKUP(B38,'Race 4'!$H$3:$J$71,3,FALSE))</f>
        <v>0</v>
      </c>
      <c r="I38" s="409">
        <f>IF(ISERROR(VLOOKUP(B38,'Race 5'!$H$3:$J$90,3,FALSE)),0,VLOOKUP(B38,'Race 5'!$H$3:$J$90,3,FALSE))</f>
        <v>0</v>
      </c>
      <c r="J38" s="409">
        <f>IF(ISERROR(VLOOKUP(B38,'Race 6'!$H$3:$J$77,3,FALSE)),0,VLOOKUP(B38,'Race 6'!$H$3:$J$77,3,FALSE))</f>
        <v>0</v>
      </c>
      <c r="K38" s="409">
        <f>IF(ISERROR(VLOOKUP(B38,'Race 7'!$H$3:$J$62,3,FALSE)),0,VLOOKUP(B38,'Race 7'!$H$3:$J$62,3,FALSE))</f>
        <v>0</v>
      </c>
      <c r="L38" s="409">
        <f>IF(ISERROR(VLOOKUP(B38,'Race 8'!$H$3:$J$68,3,FALSE)),0,VLOOKUP(B38,'Race 8'!$H$3:$J$68,3,FALSE))</f>
        <v>0</v>
      </c>
      <c r="M38" s="460"/>
    </row>
    <row r="39" spans="1:13" ht="14.35" customHeight="1" x14ac:dyDescent="0.5">
      <c r="A39" s="409">
        <v>4</v>
      </c>
      <c r="B39" s="435" t="s">
        <v>173</v>
      </c>
      <c r="C39" s="409">
        <f t="shared" si="1"/>
        <v>1</v>
      </c>
      <c r="D39" s="409" cm="1">
        <f t="array" ref="D39">SUM(LARGE(E39:L39,{1,2,3,4,5}))</f>
        <v>76</v>
      </c>
      <c r="E39" s="409">
        <f>IF(ISERROR(VLOOKUP(B39,'Race 1'!$H$3:$J$89,3,FALSE)),0,VLOOKUP(B39,'Race 1'!$H$3:$J$89,3,FALSE))</f>
        <v>76</v>
      </c>
      <c r="F39" s="409">
        <f>IF(ISERROR(VLOOKUP(B39,'Race 2'!$H$3:$J$57,3,FALSE)),0,VLOOKUP(B39,'Race 2'!$H$3:$J$57,3,FALSE))</f>
        <v>0</v>
      </c>
      <c r="G39" s="409">
        <f>IF(ISERROR(VLOOKUP(B39,'Race 3'!$H$3:$L$75,3,FALSE)),0,VLOOKUP(B39,'Race 3'!$H$3:$L$75,3,FALSE))</f>
        <v>0</v>
      </c>
      <c r="H39" s="409">
        <f>IF(ISERROR(VLOOKUP(B39,'Race 4'!$H$3:$J$71,3,FALSE)),0,VLOOKUP(B39,'Race 4'!$H$3:$J$71,3,FALSE))</f>
        <v>0</v>
      </c>
      <c r="I39" s="409">
        <f>IF(ISERROR(VLOOKUP(B39,'Race 5'!$H$3:$J$90,3,FALSE)),0,VLOOKUP(B39,'Race 5'!$H$3:$J$90,3,FALSE))</f>
        <v>0</v>
      </c>
      <c r="J39" s="409">
        <f>IF(ISERROR(VLOOKUP(B39,'Race 6'!$H$3:$J$77,3,FALSE)),0,VLOOKUP(B39,'Race 6'!$H$3:$J$77,3,FALSE))</f>
        <v>0</v>
      </c>
      <c r="K39" s="409">
        <f>IF(ISERROR(VLOOKUP(B39,'Race 7'!$H$3:$J$62,3,FALSE)),0,VLOOKUP(B39,'Race 7'!$H$3:$J$62,3,FALSE))</f>
        <v>0</v>
      </c>
      <c r="L39" s="409">
        <f>IF(ISERROR(VLOOKUP(B39,'Race 8'!$H$3:$J$68,3,FALSE)),0,VLOOKUP(B39,'Race 8'!$H$3:$J$68,3,FALSE))</f>
        <v>0</v>
      </c>
      <c r="M39" s="460"/>
    </row>
    <row r="40" spans="1:13" ht="14.35" customHeight="1" x14ac:dyDescent="0.5">
      <c r="A40" s="409">
        <v>5</v>
      </c>
      <c r="B40" s="408" t="s">
        <v>19</v>
      </c>
      <c r="C40" s="409">
        <f t="shared" si="1"/>
        <v>1</v>
      </c>
      <c r="D40" s="409" cm="1">
        <f t="array" ref="D40">SUM(LARGE(E40:L40,{1,2,3,4,5}))</f>
        <v>71</v>
      </c>
      <c r="E40" s="409">
        <f>IF(ISERROR(VLOOKUP(B40,'Race 1'!$H$3:$J$89,3,FALSE)),0,VLOOKUP(B40,'Race 1'!$H$3:$J$89,3,FALSE))</f>
        <v>71</v>
      </c>
      <c r="F40" s="409">
        <f>IF(ISERROR(VLOOKUP(B40,'Race 2'!$H$3:$J$57,3,FALSE)),0,VLOOKUP(B40,'Race 2'!$H$3:$J$57,3,FALSE))</f>
        <v>0</v>
      </c>
      <c r="G40" s="409">
        <f>IF(ISERROR(VLOOKUP(B40,'Race 3'!$H$3:$L$75,3,FALSE)),0,VLOOKUP(B40,'Race 3'!$H$3:$L$75,3,FALSE))</f>
        <v>0</v>
      </c>
      <c r="H40" s="409">
        <f>IF(ISERROR(VLOOKUP(B40,'Race 4'!$H$3:$J$71,3,FALSE)),0,VLOOKUP(B40,'Race 4'!$H$3:$J$71,3,FALSE))</f>
        <v>0</v>
      </c>
      <c r="I40" s="409">
        <f>IF(ISERROR(VLOOKUP(B40,'Race 5'!$H$3:$J$90,3,FALSE)),0,VLOOKUP(B40,'Race 5'!$H$3:$J$90,3,FALSE))</f>
        <v>0</v>
      </c>
      <c r="J40" s="409">
        <f>IF(ISERROR(VLOOKUP(B40,'Race 6'!$H$3:$J$77,3,FALSE)),0,VLOOKUP(B40,'Race 6'!$H$3:$J$77,3,FALSE))</f>
        <v>0</v>
      </c>
      <c r="K40" s="409">
        <f>IF(ISERROR(VLOOKUP(B40,'Race 7'!$H$3:$J$62,3,FALSE)),0,VLOOKUP(B40,'Race 7'!$H$3:$J$62,3,FALSE))</f>
        <v>0</v>
      </c>
      <c r="L40" s="409">
        <f>IF(ISERROR(VLOOKUP(B40,'Race 8'!$H$3:$J$68,3,FALSE)),0,VLOOKUP(B40,'Race 8'!$H$3:$J$68,3,FALSE))</f>
        <v>0</v>
      </c>
      <c r="M40" s="460"/>
    </row>
    <row r="41" spans="1:13" ht="14.35" customHeight="1" x14ac:dyDescent="0.5">
      <c r="A41" s="409">
        <v>6</v>
      </c>
      <c r="B41" s="408" t="s">
        <v>187</v>
      </c>
      <c r="C41" s="409">
        <f t="shared" ref="C41" si="2">COUNTIF(E41:L41,"&gt;0")</f>
        <v>1</v>
      </c>
      <c r="D41" s="409" cm="1">
        <f t="array" ref="D41">SUM(LARGE(E41:L41,{1,2,3,4,5}))</f>
        <v>65</v>
      </c>
      <c r="E41" s="409">
        <f>IF(ISERROR(VLOOKUP(B41,'Race 1'!$H$3:$J$89,3,FALSE)),0,VLOOKUP(B41,'Race 1'!$H$3:$J$89,3,FALSE))</f>
        <v>65</v>
      </c>
      <c r="F41" s="409">
        <f>IF(ISERROR(VLOOKUP(B41,'Race 2'!$H$3:$J$57,3,FALSE)),0,VLOOKUP(B41,'Race 2'!$H$3:$J$57,3,FALSE))</f>
        <v>0</v>
      </c>
      <c r="G41" s="409">
        <f>IF(ISERROR(VLOOKUP(B41,'Race 3'!$H$3:$L$75,3,FALSE)),0,VLOOKUP(B41,'Race 3'!$H$3:$L$75,3,FALSE))</f>
        <v>0</v>
      </c>
      <c r="H41" s="409">
        <f>IF(ISERROR(VLOOKUP(B41,'Race 4'!$H$3:$J$71,3,FALSE)),0,VLOOKUP(B41,'Race 4'!$H$3:$J$71,3,FALSE))</f>
        <v>0</v>
      </c>
      <c r="I41" s="409">
        <f>IF(ISERROR(VLOOKUP(B41,'Race 5'!$H$3:$J$90,3,FALSE)),0,VLOOKUP(B41,'Race 5'!$H$3:$J$90,3,FALSE))</f>
        <v>0</v>
      </c>
      <c r="J41" s="409">
        <f>IF(ISERROR(VLOOKUP(B41,'Race 6'!$H$3:$J$77,3,FALSE)),0,VLOOKUP(B41,'Race 6'!$H$3:$J$77,3,FALSE))</f>
        <v>0</v>
      </c>
      <c r="K41" s="409">
        <f>IF(ISERROR(VLOOKUP(B41,'Race 7'!$H$3:$J$62,3,FALSE)),0,VLOOKUP(B41,'Race 7'!$H$3:$J$62,3,FALSE))</f>
        <v>0</v>
      </c>
      <c r="L41" s="409">
        <f>IF(ISERROR(VLOOKUP(B41,'Race 8'!$H$3:$J$68,3,FALSE)),0,VLOOKUP(B41,'Race 8'!$H$3:$J$68,3,FALSE))</f>
        <v>0</v>
      </c>
      <c r="M41" s="460"/>
    </row>
    <row r="42" spans="1:13" ht="14.35" customHeight="1" x14ac:dyDescent="0.5">
      <c r="A42" s="409">
        <v>7</v>
      </c>
      <c r="B42" s="408" t="s">
        <v>252</v>
      </c>
      <c r="C42" s="409">
        <f t="shared" ref="C42" si="3">COUNTIF(E42:L42,"&gt;0")</f>
        <v>0</v>
      </c>
      <c r="D42" s="409" cm="1">
        <f t="array" ref="D42">SUM(LARGE(E42:L42,{1,2,3,4,5}))</f>
        <v>0</v>
      </c>
      <c r="E42" s="409">
        <f>IF(ISERROR(VLOOKUP(B42,'Race 1'!$H$3:$J$89,3,FALSE)),0,VLOOKUP(B42,'Race 1'!$H$3:$J$89,3,FALSE))</f>
        <v>0</v>
      </c>
      <c r="F42" s="409">
        <f>IF(ISERROR(VLOOKUP(B42,'Race 2'!$H$3:$J$57,3,FALSE)),0,VLOOKUP(B42,'Race 2'!$H$3:$J$57,3,FALSE))</f>
        <v>0</v>
      </c>
      <c r="G42" s="409">
        <f>IF(ISERROR(VLOOKUP(B42,'Race 3'!$H$3:$L$75,3,FALSE)),0,VLOOKUP(B42,'Race 3'!$H$3:$L$75,3,FALSE))</f>
        <v>0</v>
      </c>
      <c r="H42" s="409">
        <f>IF(ISERROR(VLOOKUP(B42,'Race 4'!$H$3:$J$71,3,FALSE)),0,VLOOKUP(B42,'Race 4'!$H$3:$J$71,3,FALSE))</f>
        <v>0</v>
      </c>
      <c r="I42" s="409">
        <f>IF(ISERROR(VLOOKUP(B42,'Race 5'!$H$3:$J$90,3,FALSE)),0,VLOOKUP(B42,'Race 5'!$H$3:$J$90,3,FALSE))</f>
        <v>0</v>
      </c>
      <c r="J42" s="409">
        <f>IF(ISERROR(VLOOKUP(B42,'Race 6'!$H$3:$J$77,3,FALSE)),0,VLOOKUP(B42,'Race 6'!$H$3:$J$77,3,FALSE))</f>
        <v>0</v>
      </c>
      <c r="K42" s="409">
        <f>IF(ISERROR(VLOOKUP(B42,'Race 7'!$H$3:$J$62,3,FALSE)),0,VLOOKUP(B42,'Race 7'!$H$3:$J$62,3,FALSE))</f>
        <v>0</v>
      </c>
      <c r="L42" s="409">
        <f>IF(ISERROR(VLOOKUP(B42,'Race 8'!$H$3:$J$68,3,FALSE)),0,VLOOKUP(B42,'Race 8'!$H$3:$J$68,3,FALSE))</f>
        <v>0</v>
      </c>
      <c r="M42" s="460"/>
    </row>
    <row r="43" spans="1:13" ht="14.35" customHeight="1" x14ac:dyDescent="0.5">
      <c r="A43" s="409">
        <v>8</v>
      </c>
      <c r="B43" s="434" t="s">
        <v>155</v>
      </c>
      <c r="C43" s="409">
        <f t="shared" si="1"/>
        <v>1</v>
      </c>
      <c r="D43" s="409" cm="1">
        <f t="array" ref="D43">SUM(LARGE(E43:L43,{1,2,3,4,5}))</f>
        <v>69</v>
      </c>
      <c r="E43" s="409">
        <f>IF(ISERROR(VLOOKUP(B43,'Race 1'!$H$3:$J$89,3,FALSE)),0,VLOOKUP(B43,'Race 1'!$H$3:$J$89,3,FALSE))</f>
        <v>69</v>
      </c>
      <c r="F43" s="409">
        <f>IF(ISERROR(VLOOKUP(B43,'Race 2'!$H$3:$J$57,3,FALSE)),0,VLOOKUP(B43,'Race 2'!$H$3:$J$57,3,FALSE))</f>
        <v>0</v>
      </c>
      <c r="G43" s="409">
        <f>IF(ISERROR(VLOOKUP(B43,'Race 3'!$H$3:$L$75,3,FALSE)),0,VLOOKUP(B43,'Race 3'!$H$3:$L$75,3,FALSE))</f>
        <v>0</v>
      </c>
      <c r="H43" s="409">
        <f>IF(ISERROR(VLOOKUP(B43,'Race 4'!$H$3:$J$71,3,FALSE)),0,VLOOKUP(B43,'Race 4'!$H$3:$J$71,3,FALSE))</f>
        <v>0</v>
      </c>
      <c r="I43" s="409">
        <f>IF(ISERROR(VLOOKUP(B43,'Race 5'!$H$3:$J$90,3,FALSE)),0,VLOOKUP(B43,'Race 5'!$H$3:$J$90,3,FALSE))</f>
        <v>0</v>
      </c>
      <c r="J43" s="409">
        <f>IF(ISERROR(VLOOKUP(B43,'Race 6'!$H$3:$J$77,3,FALSE)),0,VLOOKUP(B43,'Race 6'!$H$3:$J$77,3,FALSE))</f>
        <v>0</v>
      </c>
      <c r="K43" s="409">
        <f>IF(ISERROR(VLOOKUP(B43,'Race 7'!$H$3:$J$62,3,FALSE)),0,VLOOKUP(B43,'Race 7'!$H$3:$J$62,3,FALSE))</f>
        <v>0</v>
      </c>
      <c r="L43" s="409">
        <f>IF(ISERROR(VLOOKUP(B43,'Race 8'!$H$3:$J$68,3,FALSE)),0,VLOOKUP(B43,'Race 8'!$H$3:$J$68,3,FALSE))</f>
        <v>0</v>
      </c>
      <c r="M43" s="460"/>
    </row>
    <row r="44" spans="1:13" ht="14.35" customHeight="1" thickBot="1" x14ac:dyDescent="0.55000000000000004">
      <c r="A44" s="409">
        <v>9</v>
      </c>
      <c r="B44" s="438" t="s">
        <v>117</v>
      </c>
      <c r="C44" s="409">
        <f t="shared" si="1"/>
        <v>0</v>
      </c>
      <c r="D44" s="409" cm="1">
        <f t="array" ref="D44">SUM(LARGE(E44:L44,{1,2,3,4,5}))</f>
        <v>0</v>
      </c>
      <c r="E44" s="409">
        <f>IF(ISERROR(VLOOKUP(B44,'Race 1'!$H$3:$J$89,3,FALSE)),0,VLOOKUP(B44,'Race 1'!$H$3:$J$89,3,FALSE))</f>
        <v>0</v>
      </c>
      <c r="F44" s="409">
        <f>IF(ISERROR(VLOOKUP(B44,'Race 2'!$H$3:$J$57,3,FALSE)),0,VLOOKUP(B44,'Race 2'!$H$3:$J$57,3,FALSE))</f>
        <v>0</v>
      </c>
      <c r="G44" s="409">
        <f>IF(ISERROR(VLOOKUP(B44,'Race 3'!$H$3:$L$75,3,FALSE)),0,VLOOKUP(B44,'Race 3'!$H$3:$L$75,3,FALSE))</f>
        <v>0</v>
      </c>
      <c r="H44" s="409">
        <f>IF(ISERROR(VLOOKUP(B44,'Race 4'!$H$3:$J$71,3,FALSE)),0,VLOOKUP(B44,'Race 4'!$H$3:$J$71,3,FALSE))</f>
        <v>0</v>
      </c>
      <c r="I44" s="409">
        <f>IF(ISERROR(VLOOKUP(B44,'Race 5'!$H$3:$J$90,3,FALSE)),0,VLOOKUP(B44,'Race 5'!$H$3:$J$90,3,FALSE))</f>
        <v>0</v>
      </c>
      <c r="J44" s="409">
        <f>IF(ISERROR(VLOOKUP(B44,'Race 6'!$H$3:$J$77,3,FALSE)),0,VLOOKUP(B44,'Race 6'!$H$3:$J$77,3,FALSE))</f>
        <v>0</v>
      </c>
      <c r="K44" s="409">
        <f>IF(ISERROR(VLOOKUP(B44,'Race 7'!$H$3:$J$62,3,FALSE)),0,VLOOKUP(B44,'Race 7'!$H$3:$J$62,3,FALSE))</f>
        <v>0</v>
      </c>
      <c r="L44" s="409">
        <f>IF(ISERROR(VLOOKUP(B44,'Race 8'!$H$3:$J$68,3,FALSE)),0,VLOOKUP(B44,'Race 8'!$H$3:$J$68,3,FALSE))</f>
        <v>0</v>
      </c>
      <c r="M44" s="460"/>
    </row>
    <row r="45" spans="1:13" ht="14.35" customHeight="1" x14ac:dyDescent="0.5">
      <c r="A45" s="428">
        <v>1</v>
      </c>
      <c r="B45" s="429" t="s">
        <v>93</v>
      </c>
      <c r="C45" s="428">
        <f t="shared" si="1"/>
        <v>1</v>
      </c>
      <c r="D45" s="428" cm="1">
        <f t="array" ref="D45">SUM(LARGE(E45:L45,{1,2,3,4,5}))</f>
        <v>75</v>
      </c>
      <c r="E45" s="428">
        <f>IF(ISERROR(VLOOKUP(B45,'Race 1'!$H$3:$J$89,3,FALSE)),0,VLOOKUP(B45,'Race 1'!$H$3:$J$89,3,FALSE))</f>
        <v>75</v>
      </c>
      <c r="F45" s="428">
        <f>IF(ISERROR(VLOOKUP(B45,'Race 2'!$H$3:$J$57,3,FALSE)),0,VLOOKUP(B45,'Race 2'!$H$3:$J$57,3,FALSE))</f>
        <v>0</v>
      </c>
      <c r="G45" s="428">
        <f>IF(ISERROR(VLOOKUP(B45,'Race 3'!$H$3:$L$75,3,FALSE)),0,VLOOKUP(B45,'Race 3'!$H$3:$L$75,3,FALSE))</f>
        <v>0</v>
      </c>
      <c r="H45" s="428">
        <f>IF(ISERROR(VLOOKUP(B45,'Race 4'!$H$3:$J$71,3,FALSE)),0,VLOOKUP(B45,'Race 4'!$H$3:$J$71,3,FALSE))</f>
        <v>0</v>
      </c>
      <c r="I45" s="428">
        <f>IF(ISERROR(VLOOKUP(B45,'Race 5'!$H$3:$J$90,3,FALSE)),0,VLOOKUP(B45,'Race 5'!$H$3:$J$90,3,FALSE))</f>
        <v>0</v>
      </c>
      <c r="J45" s="428">
        <f>IF(ISERROR(VLOOKUP(B45,'Race 6'!$H$3:$J$77,3,FALSE)),0,VLOOKUP(B45,'Race 6'!$H$3:$J$77,3,FALSE))</f>
        <v>0</v>
      </c>
      <c r="K45" s="428">
        <f>IF(ISERROR(VLOOKUP(B45,'Race 7'!$H$3:$J$62,3,FALSE)),0,VLOOKUP(B45,'Race 7'!$H$3:$J$62,3,FALSE))</f>
        <v>0</v>
      </c>
      <c r="L45" s="428">
        <f>IF(ISERROR(VLOOKUP(B45,'Race 8'!$H$3:$J$68,3,FALSE)),0,VLOOKUP(B45,'Race 8'!$H$3:$J$68,3,FALSE))</f>
        <v>0</v>
      </c>
      <c r="M45" s="459">
        <v>6</v>
      </c>
    </row>
    <row r="46" spans="1:13" ht="14.35" customHeight="1" x14ac:dyDescent="0.5">
      <c r="A46" s="409">
        <v>2</v>
      </c>
      <c r="B46" s="408" t="s">
        <v>186</v>
      </c>
      <c r="C46" s="409">
        <f t="shared" si="1"/>
        <v>1</v>
      </c>
      <c r="D46" s="409" cm="1">
        <f t="array" ref="D46">SUM(LARGE(E46:L46,{1,2,3,4,5}))</f>
        <v>74</v>
      </c>
      <c r="E46" s="409">
        <f>IF(ISERROR(VLOOKUP(B46,'Race 1'!$H$3:$J$89,3,FALSE)),0,VLOOKUP(B46,'Race 1'!$H$3:$J$89,3,FALSE))</f>
        <v>74</v>
      </c>
      <c r="F46" s="409">
        <f>IF(ISERROR(VLOOKUP(B46,'Race 2'!$H$3:$J$57,3,FALSE)),0,VLOOKUP(B46,'Race 2'!$H$3:$J$57,3,FALSE))</f>
        <v>0</v>
      </c>
      <c r="G46" s="409">
        <f>IF(ISERROR(VLOOKUP(B46,'Race 3'!$H$3:$L$75,3,FALSE)),0,VLOOKUP(B46,'Race 3'!$H$3:$L$75,3,FALSE))</f>
        <v>0</v>
      </c>
      <c r="H46" s="409">
        <f>IF(ISERROR(VLOOKUP(B46,'Race 4'!$H$3:$J$71,3,FALSE)),0,VLOOKUP(B46,'Race 4'!$H$3:$J$71,3,FALSE))</f>
        <v>0</v>
      </c>
      <c r="I46" s="409">
        <f>IF(ISERROR(VLOOKUP(B46,'Race 5'!$H$3:$J$90,3,FALSE)),0,VLOOKUP(B46,'Race 5'!$H$3:$J$90,3,FALSE))</f>
        <v>0</v>
      </c>
      <c r="J46" s="409">
        <f>IF(ISERROR(VLOOKUP(B46,'Race 6'!$H$3:$J$77,3,FALSE)),0,VLOOKUP(B46,'Race 6'!$H$3:$J$77,3,FALSE))</f>
        <v>0</v>
      </c>
      <c r="K46" s="409">
        <f>IF(ISERROR(VLOOKUP(B46,'Race 7'!$H$3:$J$62,3,FALSE)),0,VLOOKUP(B46,'Race 7'!$H$3:$J$62,3,FALSE))</f>
        <v>0</v>
      </c>
      <c r="L46" s="409">
        <f>IF(ISERROR(VLOOKUP(B46,'Race 8'!$H$3:$J$68,3,FALSE)),0,VLOOKUP(B46,'Race 8'!$H$3:$J$68,3,FALSE))</f>
        <v>0</v>
      </c>
      <c r="M46" s="460"/>
    </row>
    <row r="47" spans="1:13" ht="14.35" customHeight="1" x14ac:dyDescent="0.5">
      <c r="A47" s="409">
        <v>3</v>
      </c>
      <c r="B47" s="434" t="s">
        <v>455</v>
      </c>
      <c r="C47" s="409">
        <f t="shared" si="1"/>
        <v>1</v>
      </c>
      <c r="D47" s="409" cm="1">
        <f t="array" ref="D47">SUM(LARGE(E47:L47,{1,2,3,4,5}))</f>
        <v>72</v>
      </c>
      <c r="E47" s="409">
        <f>IF(ISERROR(VLOOKUP(B47,'Race 1'!$H$3:$J$89,3,FALSE)),0,VLOOKUP(B47,'Race 1'!$H$3:$J$89,3,FALSE))</f>
        <v>72</v>
      </c>
      <c r="F47" s="409">
        <f>IF(ISERROR(VLOOKUP(B47,'Race 2'!$H$3:$J$57,3,FALSE)),0,VLOOKUP(B47,'Race 2'!$H$3:$J$57,3,FALSE))</f>
        <v>0</v>
      </c>
      <c r="G47" s="409">
        <f>IF(ISERROR(VLOOKUP(B47,'Race 3'!$H$3:$L$75,3,FALSE)),0,VLOOKUP(B47,'Race 3'!$H$3:$L$75,3,FALSE))</f>
        <v>0</v>
      </c>
      <c r="H47" s="409">
        <f>IF(ISERROR(VLOOKUP(B47,'Race 4'!$H$3:$J$71,3,FALSE)),0,VLOOKUP(B47,'Race 4'!$H$3:$J$71,3,FALSE))</f>
        <v>0</v>
      </c>
      <c r="I47" s="409">
        <f>IF(ISERROR(VLOOKUP(B47,'Race 5'!$H$3:$J$90,3,FALSE)),0,VLOOKUP(B47,'Race 5'!$H$3:$J$90,3,FALSE))</f>
        <v>0</v>
      </c>
      <c r="J47" s="409">
        <f>IF(ISERROR(VLOOKUP(B47,'Race 6'!$H$3:$J$77,3,FALSE)),0,VLOOKUP(B47,'Race 6'!$H$3:$J$77,3,FALSE))</f>
        <v>0</v>
      </c>
      <c r="K47" s="409">
        <f>IF(ISERROR(VLOOKUP(B47,'Race 7'!$H$3:$J$62,3,FALSE)),0,VLOOKUP(B47,'Race 7'!$H$3:$J$62,3,FALSE))</f>
        <v>0</v>
      </c>
      <c r="L47" s="409">
        <f>IF(ISERROR(VLOOKUP(B47,'Race 8'!$H$3:$J$68,3,FALSE)),0,VLOOKUP(B47,'Race 8'!$H$3:$J$68,3,FALSE))</f>
        <v>0</v>
      </c>
      <c r="M47" s="460"/>
    </row>
    <row r="48" spans="1:13" ht="14.35" customHeight="1" x14ac:dyDescent="0.5">
      <c r="A48" s="409">
        <v>4</v>
      </c>
      <c r="B48" s="408" t="s">
        <v>180</v>
      </c>
      <c r="C48" s="409">
        <f t="shared" si="1"/>
        <v>1</v>
      </c>
      <c r="D48" s="409" cm="1">
        <f t="array" ref="D48">SUM(LARGE(E48:L48,{1,2,3,4,5}))</f>
        <v>70</v>
      </c>
      <c r="E48" s="409">
        <f>IF(ISERROR(VLOOKUP(B48,'Race 1'!$H$3:$J$89,3,FALSE)),0,VLOOKUP(B48,'Race 1'!$H$3:$J$89,3,FALSE))</f>
        <v>70</v>
      </c>
      <c r="F48" s="409">
        <f>IF(ISERROR(VLOOKUP(B48,'Race 2'!$H$3:$J$57,3,FALSE)),0,VLOOKUP(B48,'Race 2'!$H$3:$J$57,3,FALSE))</f>
        <v>0</v>
      </c>
      <c r="G48" s="409">
        <f>IF(ISERROR(VLOOKUP(B48,'Race 3'!$H$3:$L$75,3,FALSE)),0,VLOOKUP(B48,'Race 3'!$H$3:$L$75,3,FALSE))</f>
        <v>0</v>
      </c>
      <c r="H48" s="409">
        <f>IF(ISERROR(VLOOKUP(B48,'Race 4'!$H$3:$J$71,3,FALSE)),0,VLOOKUP(B48,'Race 4'!$H$3:$J$71,3,FALSE))</f>
        <v>0</v>
      </c>
      <c r="I48" s="409">
        <f>IF(ISERROR(VLOOKUP(B48,'Race 5'!$H$3:$J$90,3,FALSE)),0,VLOOKUP(B48,'Race 5'!$H$3:$J$90,3,FALSE))</f>
        <v>0</v>
      </c>
      <c r="J48" s="409">
        <f>IF(ISERROR(VLOOKUP(B48,'Race 6'!$H$3:$J$77,3,FALSE)),0,VLOOKUP(B48,'Race 6'!$H$3:$J$77,3,FALSE))</f>
        <v>0</v>
      </c>
      <c r="K48" s="409">
        <f>IF(ISERROR(VLOOKUP(B48,'Race 7'!$H$3:$J$62,3,FALSE)),0,VLOOKUP(B48,'Race 7'!$H$3:$J$62,3,FALSE))</f>
        <v>0</v>
      </c>
      <c r="L48" s="409">
        <f>IF(ISERROR(VLOOKUP(B48,'Race 8'!$H$3:$J$68,3,FALSE)),0,VLOOKUP(B48,'Race 8'!$H$3:$J$68,3,FALSE))</f>
        <v>0</v>
      </c>
      <c r="M48" s="460"/>
    </row>
    <row r="49" spans="1:13" ht="14.35" customHeight="1" x14ac:dyDescent="0.5">
      <c r="A49" s="409">
        <v>5</v>
      </c>
      <c r="B49" s="408" t="s">
        <v>51</v>
      </c>
      <c r="C49" s="409">
        <f t="shared" si="1"/>
        <v>1</v>
      </c>
      <c r="D49" s="409" cm="1">
        <f t="array" ref="D49">SUM(LARGE(E49:L49,{1,2,3,4,5}))</f>
        <v>66</v>
      </c>
      <c r="E49" s="409">
        <f>IF(ISERROR(VLOOKUP(B49,'Race 1'!$H$3:$J$89,3,FALSE)),0,VLOOKUP(B49,'Race 1'!$H$3:$J$89,3,FALSE))</f>
        <v>66</v>
      </c>
      <c r="F49" s="409">
        <f>IF(ISERROR(VLOOKUP(B49,'Race 2'!$H$3:$J$57,3,FALSE)),0,VLOOKUP(B49,'Race 2'!$H$3:$J$57,3,FALSE))</f>
        <v>0</v>
      </c>
      <c r="G49" s="409">
        <f>IF(ISERROR(VLOOKUP(B49,'Race 3'!$H$3:$L$75,3,FALSE)),0,VLOOKUP(B49,'Race 3'!$H$3:$L$75,3,FALSE))</f>
        <v>0</v>
      </c>
      <c r="H49" s="409">
        <f>IF(ISERROR(VLOOKUP(B49,'Race 4'!$H$3:$J$71,3,FALSE)),0,VLOOKUP(B49,'Race 4'!$H$3:$J$71,3,FALSE))</f>
        <v>0</v>
      </c>
      <c r="I49" s="409">
        <f>IF(ISERROR(VLOOKUP(B49,'Race 5'!$H$3:$J$90,3,FALSE)),0,VLOOKUP(B49,'Race 5'!$H$3:$J$90,3,FALSE))</f>
        <v>0</v>
      </c>
      <c r="J49" s="409">
        <f>IF(ISERROR(VLOOKUP(B49,'Race 6'!$H$3:$J$77,3,FALSE)),0,VLOOKUP(B49,'Race 6'!$H$3:$J$77,3,FALSE))</f>
        <v>0</v>
      </c>
      <c r="K49" s="409">
        <f>IF(ISERROR(VLOOKUP(B49,'Race 7'!$H$3:$J$62,3,FALSE)),0,VLOOKUP(B49,'Race 7'!$H$3:$J$62,3,FALSE))</f>
        <v>0</v>
      </c>
      <c r="L49" s="409">
        <f>IF(ISERROR(VLOOKUP(B49,'Race 8'!$H$3:$J$68,3,FALSE)),0,VLOOKUP(B49,'Race 8'!$H$3:$J$68,3,FALSE))</f>
        <v>0</v>
      </c>
      <c r="M49" s="460"/>
    </row>
    <row r="50" spans="1:13" ht="14.35" customHeight="1" x14ac:dyDescent="0.5">
      <c r="A50" s="409">
        <v>6</v>
      </c>
      <c r="B50" s="408" t="s">
        <v>151</v>
      </c>
      <c r="C50" s="409">
        <f t="shared" si="1"/>
        <v>0</v>
      </c>
      <c r="D50" s="409" cm="1">
        <f t="array" ref="D50">SUM(LARGE(E50:L50,{1,2,3,4,5}))</f>
        <v>0</v>
      </c>
      <c r="E50" s="409">
        <f>IF(ISERROR(VLOOKUP(B50,'Race 1'!$H$3:$J$89,3,FALSE)),0,VLOOKUP(B50,'Race 1'!$H$3:$J$89,3,FALSE))</f>
        <v>0</v>
      </c>
      <c r="F50" s="409">
        <f>IF(ISERROR(VLOOKUP(B50,'Race 2'!$H$3:$J$57,3,FALSE)),0,VLOOKUP(B50,'Race 2'!$H$3:$J$57,3,FALSE))</f>
        <v>0</v>
      </c>
      <c r="G50" s="409">
        <f>IF(ISERROR(VLOOKUP(B50,'Race 3'!$H$3:$L$75,3,FALSE)),0,VLOOKUP(B50,'Race 3'!$H$3:$L$75,3,FALSE))</f>
        <v>0</v>
      </c>
      <c r="H50" s="409">
        <f>IF(ISERROR(VLOOKUP(B50,'Race 4'!$H$3:$J$71,3,FALSE)),0,VLOOKUP(B50,'Race 4'!$H$3:$J$71,3,FALSE))</f>
        <v>0</v>
      </c>
      <c r="I50" s="409">
        <f>IF(ISERROR(VLOOKUP(B50,'Race 5'!$H$3:$J$90,3,FALSE)),0,VLOOKUP(B50,'Race 5'!$H$3:$J$90,3,FALSE))</f>
        <v>0</v>
      </c>
      <c r="J50" s="409">
        <f>IF(ISERROR(VLOOKUP(B50,'Race 6'!$H$3:$J$77,3,FALSE)),0,VLOOKUP(B50,'Race 6'!$H$3:$J$77,3,FALSE))</f>
        <v>0</v>
      </c>
      <c r="K50" s="409">
        <f>IF(ISERROR(VLOOKUP(B50,'Race 7'!$H$3:$J$62,3,FALSE)),0,VLOOKUP(B50,'Race 7'!$H$3:$J$62,3,FALSE))</f>
        <v>0</v>
      </c>
      <c r="L50" s="409">
        <f>IF(ISERROR(VLOOKUP(B50,'Race 8'!$H$3:$J$68,3,FALSE)),0,VLOOKUP(B50,'Race 8'!$H$3:$J$68,3,FALSE))</f>
        <v>0</v>
      </c>
      <c r="M50" s="460"/>
    </row>
    <row r="51" spans="1:13" ht="14.35" customHeight="1" x14ac:dyDescent="0.5">
      <c r="A51" s="409">
        <v>7</v>
      </c>
      <c r="B51" s="408" t="s">
        <v>23</v>
      </c>
      <c r="C51" s="409">
        <f t="shared" si="1"/>
        <v>0</v>
      </c>
      <c r="D51" s="409" cm="1">
        <f t="array" ref="D51">SUM(LARGE(E51:L51,{1,2,3,4,5}))</f>
        <v>0</v>
      </c>
      <c r="E51" s="409">
        <f>IF(ISERROR(VLOOKUP(B51,'Race 1'!$H$3:$J$89,3,FALSE)),0,VLOOKUP(B51,'Race 1'!$H$3:$J$89,3,FALSE))</f>
        <v>0</v>
      </c>
      <c r="F51" s="409">
        <f>IF(ISERROR(VLOOKUP(B51,'Race 2'!$H$3:$J$57,3,FALSE)),0,VLOOKUP(B51,'Race 2'!$H$3:$J$57,3,FALSE))</f>
        <v>0</v>
      </c>
      <c r="G51" s="409">
        <f>IF(ISERROR(VLOOKUP(B51,'Race 3'!$H$3:$L$75,3,FALSE)),0,VLOOKUP(B51,'Race 3'!$H$3:$L$75,3,FALSE))</f>
        <v>0</v>
      </c>
      <c r="H51" s="409">
        <f>IF(ISERROR(VLOOKUP(B51,'Race 4'!$H$3:$J$71,3,FALSE)),0,VLOOKUP(B51,'Race 4'!$H$3:$J$71,3,FALSE))</f>
        <v>0</v>
      </c>
      <c r="I51" s="409">
        <f>IF(ISERROR(VLOOKUP(B51,'Race 5'!$H$3:$J$90,3,FALSE)),0,VLOOKUP(B51,'Race 5'!$H$3:$J$90,3,FALSE))</f>
        <v>0</v>
      </c>
      <c r="J51" s="409">
        <f>IF(ISERROR(VLOOKUP(B51,'Race 6'!$H$3:$J$77,3,FALSE)),0,VLOOKUP(B51,'Race 6'!$H$3:$J$77,3,FALSE))</f>
        <v>0</v>
      </c>
      <c r="K51" s="409">
        <f>IF(ISERROR(VLOOKUP(B51,'Race 7'!$H$3:$J$62,3,FALSE)),0,VLOOKUP(B51,'Race 7'!$H$3:$J$62,3,FALSE))</f>
        <v>0</v>
      </c>
      <c r="L51" s="409">
        <f>IF(ISERROR(VLOOKUP(B51,'Race 8'!$H$3:$J$68,3,FALSE)),0,VLOOKUP(B51,'Race 8'!$H$3:$J$68,3,FALSE))</f>
        <v>0</v>
      </c>
      <c r="M51" s="460"/>
    </row>
    <row r="52" spans="1:13" ht="14.35" customHeight="1" x14ac:dyDescent="0.5">
      <c r="A52" s="409">
        <v>8</v>
      </c>
      <c r="B52" s="408" t="s">
        <v>75</v>
      </c>
      <c r="C52" s="409">
        <f t="shared" si="1"/>
        <v>0</v>
      </c>
      <c r="D52" s="409" cm="1">
        <f t="array" ref="D52">SUM(LARGE(E52:L52,{1,2,3,4,5}))</f>
        <v>0</v>
      </c>
      <c r="E52" s="409">
        <f>IF(ISERROR(VLOOKUP(B52,'Race 1'!$H$3:$J$89,3,FALSE)),0,VLOOKUP(B52,'Race 1'!$H$3:$J$89,3,FALSE))</f>
        <v>0</v>
      </c>
      <c r="F52" s="409">
        <f>IF(ISERROR(VLOOKUP(B52,'Race 2'!$H$3:$J$57,3,FALSE)),0,VLOOKUP(B52,'Race 2'!$H$3:$J$57,3,FALSE))</f>
        <v>0</v>
      </c>
      <c r="G52" s="409">
        <f>IF(ISERROR(VLOOKUP(B52,'Race 3'!$H$3:$L$75,3,FALSE)),0,VLOOKUP(B52,'Race 3'!$H$3:$L$75,3,FALSE))</f>
        <v>0</v>
      </c>
      <c r="H52" s="409">
        <f>IF(ISERROR(VLOOKUP(B52,'Race 4'!$H$3:$J$71,3,FALSE)),0,VLOOKUP(B52,'Race 4'!$H$3:$J$71,3,FALSE))</f>
        <v>0</v>
      </c>
      <c r="I52" s="409">
        <f>IF(ISERROR(VLOOKUP(B52,'Race 5'!$H$3:$J$90,3,FALSE)),0,VLOOKUP(B52,'Race 5'!$H$3:$J$90,3,FALSE))</f>
        <v>0</v>
      </c>
      <c r="J52" s="409">
        <f>IF(ISERROR(VLOOKUP(B52,'Race 6'!$H$3:$J$77,3,FALSE)),0,VLOOKUP(B52,'Race 6'!$H$3:$J$77,3,FALSE))</f>
        <v>0</v>
      </c>
      <c r="K52" s="409">
        <f>IF(ISERROR(VLOOKUP(B52,'Race 7'!$H$3:$J$62,3,FALSE)),0,VLOOKUP(B52,'Race 7'!$H$3:$J$62,3,FALSE))</f>
        <v>0</v>
      </c>
      <c r="L52" s="409">
        <f>IF(ISERROR(VLOOKUP(B52,'Race 8'!$H$3:$J$68,3,FALSE)),0,VLOOKUP(B52,'Race 8'!$H$3:$J$68,3,FALSE))</f>
        <v>0</v>
      </c>
      <c r="M52" s="460"/>
    </row>
    <row r="53" spans="1:13" ht="14.35" customHeight="1" x14ac:dyDescent="0.5">
      <c r="A53" s="409">
        <v>9</v>
      </c>
      <c r="B53" s="408" t="s">
        <v>46</v>
      </c>
      <c r="C53" s="409">
        <f t="shared" si="1"/>
        <v>0</v>
      </c>
      <c r="D53" s="409" cm="1">
        <f t="array" ref="D53">SUM(LARGE(E53:L53,{1,2,3,4,5}))</f>
        <v>0</v>
      </c>
      <c r="E53" s="409">
        <f>IF(ISERROR(VLOOKUP(B53,'Race 1'!$H$3:$J$89,3,FALSE)),0,VLOOKUP(B53,'Race 1'!$H$3:$J$89,3,FALSE))</f>
        <v>0</v>
      </c>
      <c r="F53" s="409">
        <f>IF(ISERROR(VLOOKUP(B53,'Race 2'!$H$3:$J$57,3,FALSE)),0,VLOOKUP(B53,'Race 2'!$H$3:$J$57,3,FALSE))</f>
        <v>0</v>
      </c>
      <c r="G53" s="409">
        <f>IF(ISERROR(VLOOKUP(B53,'Race 3'!$H$3:$L$75,3,FALSE)),0,VLOOKUP(B53,'Race 3'!$H$3:$L$75,3,FALSE))</f>
        <v>0</v>
      </c>
      <c r="H53" s="409">
        <f>IF(ISERROR(VLOOKUP(B53,'Race 4'!$H$3:$J$71,3,FALSE)),0,VLOOKUP(B53,'Race 4'!$H$3:$J$71,3,FALSE))</f>
        <v>0</v>
      </c>
      <c r="I53" s="409">
        <f>IF(ISERROR(VLOOKUP(B53,'Race 5'!$H$3:$J$90,3,FALSE)),0,VLOOKUP(B53,'Race 5'!$H$3:$J$90,3,FALSE))</f>
        <v>0</v>
      </c>
      <c r="J53" s="409">
        <f>IF(ISERROR(VLOOKUP(B53,'Race 6'!$H$3:$J$77,3,FALSE)),0,VLOOKUP(B53,'Race 6'!$H$3:$J$77,3,FALSE))</f>
        <v>0</v>
      </c>
      <c r="K53" s="409">
        <f>IF(ISERROR(VLOOKUP(B53,'Race 7'!$H$3:$J$62,3,FALSE)),0,VLOOKUP(B53,'Race 7'!$H$3:$J$62,3,FALSE))</f>
        <v>0</v>
      </c>
      <c r="L53" s="409">
        <f>IF(ISERROR(VLOOKUP(B53,'Race 8'!$H$3:$J$68,3,FALSE)),0,VLOOKUP(B53,'Race 8'!$H$3:$J$68,3,FALSE))</f>
        <v>0</v>
      </c>
      <c r="M53" s="460"/>
    </row>
    <row r="54" spans="1:13" ht="14.35" customHeight="1" thickBot="1" x14ac:dyDescent="0.55000000000000004">
      <c r="A54" s="426">
        <v>10</v>
      </c>
      <c r="B54" s="432" t="s">
        <v>346</v>
      </c>
      <c r="C54" s="426">
        <f t="shared" si="1"/>
        <v>0</v>
      </c>
      <c r="D54" s="426" cm="1">
        <f t="array" ref="D54">SUM(LARGE(E54:L54,{1,2,3,4,5}))</f>
        <v>0</v>
      </c>
      <c r="E54" s="426">
        <f>IF(ISERROR(VLOOKUP(B54,'Race 1'!$H$3:$J$89,3,FALSE)),0,VLOOKUP(B54,'Race 1'!$H$3:$J$89,3,FALSE))</f>
        <v>0</v>
      </c>
      <c r="F54" s="426">
        <f>IF(ISERROR(VLOOKUP(B54,'Race 2'!$H$3:$J$57,3,FALSE)),0,VLOOKUP(B54,'Race 2'!$H$3:$J$57,3,FALSE))</f>
        <v>0</v>
      </c>
      <c r="G54" s="426">
        <f>IF(ISERROR(VLOOKUP(B54,'Race 3'!$H$3:$L$75,3,FALSE)),0,VLOOKUP(B54,'Race 3'!$H$3:$L$75,3,FALSE))</f>
        <v>0</v>
      </c>
      <c r="H54" s="426">
        <f>IF(ISERROR(VLOOKUP(B54,'Race 4'!$H$3:$J$71,3,FALSE)),0,VLOOKUP(B54,'Race 4'!$H$3:$J$71,3,FALSE))</f>
        <v>0</v>
      </c>
      <c r="I54" s="426">
        <f>IF(ISERROR(VLOOKUP(B54,'Race 5'!$H$3:$J$90,3,FALSE)),0,VLOOKUP(B54,'Race 5'!$H$3:$J$90,3,FALSE))</f>
        <v>0</v>
      </c>
      <c r="J54" s="426">
        <f>IF(ISERROR(VLOOKUP(B54,'Race 6'!$H$3:$J$77,3,FALSE)),0,VLOOKUP(B54,'Race 6'!$H$3:$J$77,3,FALSE))</f>
        <v>0</v>
      </c>
      <c r="K54" s="426">
        <f>IF(ISERROR(VLOOKUP(B54,'Race 7'!$H$3:$J$62,3,FALSE)),0,VLOOKUP(B54,'Race 7'!$H$3:$J$62,3,FALSE))</f>
        <v>0</v>
      </c>
      <c r="L54" s="426">
        <f>IF(ISERROR(VLOOKUP(B54,'Race 8'!$H$3:$J$68,3,FALSE)),0,VLOOKUP(B54,'Race 8'!$H$3:$J$68,3,FALSE))</f>
        <v>0</v>
      </c>
      <c r="M54" s="461"/>
    </row>
    <row r="55" spans="1:13" ht="14.35" customHeight="1" x14ac:dyDescent="0.5">
      <c r="A55" s="428">
        <v>1</v>
      </c>
      <c r="B55" s="429" t="s">
        <v>37</v>
      </c>
      <c r="C55" s="428">
        <f t="shared" si="1"/>
        <v>1</v>
      </c>
      <c r="D55" s="428" cm="1">
        <f t="array" ref="D55">SUM(LARGE(E55:L55,{1,2,3,4,5}))</f>
        <v>68</v>
      </c>
      <c r="E55" s="428">
        <f>IF(ISERROR(VLOOKUP(B55,'Race 1'!$H$3:$J$89,3,FALSE)),0,VLOOKUP(B55,'Race 1'!$H$3:$J$89,3,FALSE))</f>
        <v>68</v>
      </c>
      <c r="F55" s="428">
        <f>IF(ISERROR(VLOOKUP(B55,'Race 2'!$H$3:$J$57,3,FALSE)),0,VLOOKUP(B55,'Race 2'!$H$3:$J$57,3,FALSE))</f>
        <v>0</v>
      </c>
      <c r="G55" s="428">
        <f>IF(ISERROR(VLOOKUP(B55,'Race 3'!$H$3:$L$75,3,FALSE)),0,VLOOKUP(B55,'Race 3'!$H$3:$L$75,3,FALSE))</f>
        <v>0</v>
      </c>
      <c r="H55" s="428">
        <f>IF(ISERROR(VLOOKUP(B55,'Race 4'!$H$3:$J$71,3,FALSE)),0,VLOOKUP(B55,'Race 4'!$H$3:$J$71,3,FALSE))</f>
        <v>0</v>
      </c>
      <c r="I55" s="428">
        <f>IF(ISERROR(VLOOKUP(B55,'Race 5'!$H$3:$J$90,3,FALSE)),0,VLOOKUP(B55,'Race 5'!$H$3:$J$90,3,FALSE))</f>
        <v>0</v>
      </c>
      <c r="J55" s="428">
        <f>IF(ISERROR(VLOOKUP(B55,'Race 6'!$H$3:$J$77,3,FALSE)),0,VLOOKUP(B55,'Race 6'!$H$3:$J$77,3,FALSE))</f>
        <v>0</v>
      </c>
      <c r="K55" s="428">
        <f>IF(ISERROR(VLOOKUP(B55,'Race 7'!$H$3:$J$62,3,FALSE)),0,VLOOKUP(B55,'Race 7'!$H$3:$J$62,3,FALSE))</f>
        <v>0</v>
      </c>
      <c r="L55" s="428">
        <f>IF(ISERROR(VLOOKUP(B55,'Race 8'!$H$3:$J$68,3,FALSE)),0,VLOOKUP(B55,'Race 8'!$H$3:$J$68,3,FALSE))</f>
        <v>0</v>
      </c>
      <c r="M55" s="459">
        <v>7</v>
      </c>
    </row>
    <row r="56" spans="1:13" ht="14.35" customHeight="1" x14ac:dyDescent="0.5">
      <c r="A56" s="409">
        <v>2</v>
      </c>
      <c r="B56" s="465" t="s">
        <v>70</v>
      </c>
      <c r="C56" s="409">
        <f t="shared" ref="C56" si="4">COUNTIF(E56:L56,"&gt;0")</f>
        <v>1</v>
      </c>
      <c r="D56" s="409" cm="1">
        <f t="array" ref="D56">SUM(LARGE(E56:L56,{1,2,3,4,5}))</f>
        <v>67</v>
      </c>
      <c r="E56" s="409">
        <f>IF(ISERROR(VLOOKUP(B56,'Race 1'!$H$3:$J$89,3,FALSE)),0,VLOOKUP(B56,'Race 1'!$H$3:$J$89,3,FALSE))</f>
        <v>67</v>
      </c>
      <c r="F56" s="409">
        <f>IF(ISERROR(VLOOKUP(B56,'Race 2'!$H$3:$J$57,3,FALSE)),0,VLOOKUP(B56,'Race 2'!$H$3:$J$57,3,FALSE))</f>
        <v>0</v>
      </c>
      <c r="G56" s="409">
        <f>IF(ISERROR(VLOOKUP(B56,'Race 3'!$H$3:$L$75,3,FALSE)),0,VLOOKUP(B56,'Race 3'!$H$3:$L$75,3,FALSE))</f>
        <v>0</v>
      </c>
      <c r="H56" s="409">
        <f>IF(ISERROR(VLOOKUP(B56,'Race 4'!$H$3:$J$71,3,FALSE)),0,VLOOKUP(B56,'Race 4'!$H$3:$J$71,3,FALSE))</f>
        <v>0</v>
      </c>
      <c r="I56" s="409">
        <f>IF(ISERROR(VLOOKUP(B56,'Race 5'!$H$3:$J$90,3,FALSE)),0,VLOOKUP(B56,'Race 5'!$H$3:$J$90,3,FALSE))</f>
        <v>0</v>
      </c>
      <c r="J56" s="409">
        <f>IF(ISERROR(VLOOKUP(B56,'Race 6'!$H$3:$J$77,3,FALSE)),0,VLOOKUP(B56,'Race 6'!$H$3:$J$77,3,FALSE))</f>
        <v>0</v>
      </c>
      <c r="K56" s="409">
        <f>IF(ISERROR(VLOOKUP(B56,'Race 7'!$H$3:$J$62,3,FALSE)),0,VLOOKUP(B56,'Race 7'!$H$3:$J$62,3,FALSE))</f>
        <v>0</v>
      </c>
      <c r="L56" s="409">
        <f>IF(ISERROR(VLOOKUP(B56,'Race 8'!$H$3:$J$68,3,FALSE)),0,VLOOKUP(B56,'Race 8'!$H$3:$J$68,3,FALSE))</f>
        <v>0</v>
      </c>
      <c r="M56" s="466"/>
    </row>
    <row r="57" spans="1:13" ht="14.35" customHeight="1" x14ac:dyDescent="0.5">
      <c r="A57" s="409">
        <v>3</v>
      </c>
      <c r="B57" s="434" t="s">
        <v>164</v>
      </c>
      <c r="C57" s="409">
        <f t="shared" si="1"/>
        <v>1</v>
      </c>
      <c r="D57" s="409" cm="1">
        <f t="array" ref="D57">SUM(LARGE(E57:L57,{1,2,3,4,5}))</f>
        <v>63</v>
      </c>
      <c r="E57" s="409">
        <f>IF(ISERROR(VLOOKUP(B57,'Race 1'!$H$3:$J$89,3,FALSE)),0,VLOOKUP(B57,'Race 1'!$H$3:$J$89,3,FALSE))</f>
        <v>63</v>
      </c>
      <c r="F57" s="409">
        <f>IF(ISERROR(VLOOKUP(B57,'Race 2'!$H$3:$J$57,3,FALSE)),0,VLOOKUP(B57,'Race 2'!$H$3:$J$57,3,FALSE))</f>
        <v>0</v>
      </c>
      <c r="G57" s="409">
        <f>IF(ISERROR(VLOOKUP(B57,'Race 3'!$H$3:$L$75,3,FALSE)),0,VLOOKUP(B57,'Race 3'!$H$3:$L$75,3,FALSE))</f>
        <v>0</v>
      </c>
      <c r="H57" s="409">
        <f>IF(ISERROR(VLOOKUP(B57,'Race 4'!$H$3:$J$71,3,FALSE)),0,VLOOKUP(B57,'Race 4'!$H$3:$J$71,3,FALSE))</f>
        <v>0</v>
      </c>
      <c r="I57" s="409">
        <f>IF(ISERROR(VLOOKUP(B57,'Race 5'!$H$3:$J$90,3,FALSE)),0,VLOOKUP(B57,'Race 5'!$H$3:$J$90,3,FALSE))</f>
        <v>0</v>
      </c>
      <c r="J57" s="409">
        <f>IF(ISERROR(VLOOKUP(B57,'Race 6'!$H$3:$J$77,3,FALSE)),0,VLOOKUP(B57,'Race 6'!$H$3:$J$77,3,FALSE))</f>
        <v>0</v>
      </c>
      <c r="K57" s="409">
        <f>IF(ISERROR(VLOOKUP(B57,'Race 7'!$H$3:$J$62,3,FALSE)),0,VLOOKUP(B57,'Race 7'!$H$3:$J$62,3,FALSE))</f>
        <v>0</v>
      </c>
      <c r="L57" s="409">
        <f>IF(ISERROR(VLOOKUP(B57,'Race 8'!$H$3:$J$68,3,FALSE)),0,VLOOKUP(B57,'Race 8'!$H$3:$J$68,3,FALSE))</f>
        <v>0</v>
      </c>
      <c r="M57" s="460"/>
    </row>
    <row r="58" spans="1:13" ht="14.35" customHeight="1" x14ac:dyDescent="0.5">
      <c r="A58" s="409">
        <v>4</v>
      </c>
      <c r="B58" s="408" t="s">
        <v>11</v>
      </c>
      <c r="C58" s="409">
        <f t="shared" si="1"/>
        <v>0</v>
      </c>
      <c r="D58" s="409" cm="1">
        <f t="array" ref="D58">SUM(LARGE(E58:L58,{1,2,3,4,5}))</f>
        <v>0</v>
      </c>
      <c r="E58" s="409">
        <f>IF(ISERROR(VLOOKUP(B58,'Race 1'!$H$3:$J$89,3,FALSE)),0,VLOOKUP(B58,'Race 1'!$H$3:$J$89,3,FALSE))</f>
        <v>0</v>
      </c>
      <c r="F58" s="409">
        <f>IF(ISERROR(VLOOKUP(B58,'Race 2'!$H$3:$J$57,3,FALSE)),0,VLOOKUP(B58,'Race 2'!$H$3:$J$57,3,FALSE))</f>
        <v>0</v>
      </c>
      <c r="G58" s="409">
        <f>IF(ISERROR(VLOOKUP(B58,'Race 3'!$H$3:$L$75,3,FALSE)),0,VLOOKUP(B58,'Race 3'!$H$3:$L$75,3,FALSE))</f>
        <v>0</v>
      </c>
      <c r="H58" s="409">
        <f>IF(ISERROR(VLOOKUP(B58,'Race 4'!$H$3:$J$71,3,FALSE)),0,VLOOKUP(B58,'Race 4'!$H$3:$J$71,3,FALSE))</f>
        <v>0</v>
      </c>
      <c r="I58" s="409">
        <f>IF(ISERROR(VLOOKUP(B58,'Race 5'!$H$3:$J$90,3,FALSE)),0,VLOOKUP(B58,'Race 5'!$H$3:$J$90,3,FALSE))</f>
        <v>0</v>
      </c>
      <c r="J58" s="409">
        <f>IF(ISERROR(VLOOKUP(B58,'Race 6'!$H$3:$J$77,3,FALSE)),0,VLOOKUP(B58,'Race 6'!$H$3:$J$77,3,FALSE))</f>
        <v>0</v>
      </c>
      <c r="K58" s="409">
        <f>IF(ISERROR(VLOOKUP(B58,'Race 7'!$H$3:$J$62,3,FALSE)),0,VLOOKUP(B58,'Race 7'!$H$3:$J$62,3,FALSE))</f>
        <v>0</v>
      </c>
      <c r="L58" s="409">
        <f>IF(ISERROR(VLOOKUP(B58,'Race 8'!$H$3:$J$68,3,FALSE)),0,VLOOKUP(B58,'Race 8'!$H$3:$J$68,3,FALSE))</f>
        <v>0</v>
      </c>
      <c r="M58" s="460"/>
    </row>
    <row r="59" spans="1:13" ht="14.35" customHeight="1" x14ac:dyDescent="0.5">
      <c r="A59" s="409">
        <v>5</v>
      </c>
      <c r="B59" s="434" t="s">
        <v>18</v>
      </c>
      <c r="C59" s="409">
        <f t="shared" si="1"/>
        <v>0</v>
      </c>
      <c r="D59" s="409" cm="1">
        <f t="array" ref="D59">SUM(LARGE(E59:L59,{1,2,3,4,5}))</f>
        <v>0</v>
      </c>
      <c r="E59" s="409">
        <f>IF(ISERROR(VLOOKUP(B59,'Race 1'!$H$3:$J$89,3,FALSE)),0,VLOOKUP(B59,'Race 1'!$H$3:$J$89,3,FALSE))</f>
        <v>0</v>
      </c>
      <c r="F59" s="409">
        <f>IF(ISERROR(VLOOKUP(B59,'Race 2'!$H$3:$J$57,3,FALSE)),0,VLOOKUP(B59,'Race 2'!$H$3:$J$57,3,FALSE))</f>
        <v>0</v>
      </c>
      <c r="G59" s="409">
        <f>IF(ISERROR(VLOOKUP(B59,'Race 3'!$H$3:$L$75,3,FALSE)),0,VLOOKUP(B59,'Race 3'!$H$3:$L$75,3,FALSE))</f>
        <v>0</v>
      </c>
      <c r="H59" s="409">
        <f>IF(ISERROR(VLOOKUP(B59,'Race 4'!$H$3:$J$71,3,FALSE)),0,VLOOKUP(B59,'Race 4'!$H$3:$J$71,3,FALSE))</f>
        <v>0</v>
      </c>
      <c r="I59" s="409">
        <f>IF(ISERROR(VLOOKUP(B59,'Race 5'!$H$3:$J$90,3,FALSE)),0,VLOOKUP(B59,'Race 5'!$H$3:$J$90,3,FALSE))</f>
        <v>0</v>
      </c>
      <c r="J59" s="409">
        <f>IF(ISERROR(VLOOKUP(B59,'Race 6'!$H$3:$J$77,3,FALSE)),0,VLOOKUP(B59,'Race 6'!$H$3:$J$77,3,FALSE))</f>
        <v>0</v>
      </c>
      <c r="K59" s="409">
        <f>IF(ISERROR(VLOOKUP(B59,'Race 7'!$H$3:$J$62,3,FALSE)),0,VLOOKUP(B59,'Race 7'!$H$3:$J$62,3,FALSE))</f>
        <v>0</v>
      </c>
      <c r="L59" s="409">
        <f>IF(ISERROR(VLOOKUP(B59,'Race 8'!$H$3:$J$68,3,FALSE)),0,VLOOKUP(B59,'Race 8'!$H$3:$J$68,3,FALSE))</f>
        <v>0</v>
      </c>
      <c r="M59" s="460"/>
    </row>
    <row r="60" spans="1:13" ht="14.35" customHeight="1" x14ac:dyDescent="0.5">
      <c r="A60" s="409">
        <v>6</v>
      </c>
      <c r="B60" s="434" t="s">
        <v>174</v>
      </c>
      <c r="C60" s="409">
        <f t="shared" si="1"/>
        <v>0</v>
      </c>
      <c r="D60" s="409" cm="1">
        <f t="array" ref="D60">SUM(LARGE(E60:L60,{1,2,3,4,5}))</f>
        <v>0</v>
      </c>
      <c r="E60" s="409">
        <f>IF(ISERROR(VLOOKUP(B60,'Race 1'!$H$3:$J$89,3,FALSE)),0,VLOOKUP(B60,'Race 1'!$H$3:$J$89,3,FALSE))</f>
        <v>0</v>
      </c>
      <c r="F60" s="409">
        <f>IF(ISERROR(VLOOKUP(B60,'Race 2'!$H$3:$J$57,3,FALSE)),0,VLOOKUP(B60,'Race 2'!$H$3:$J$57,3,FALSE))</f>
        <v>0</v>
      </c>
      <c r="G60" s="409">
        <f>IF(ISERROR(VLOOKUP(B60,'Race 3'!$H$3:$L$75,3,FALSE)),0,VLOOKUP(B60,'Race 3'!$H$3:$L$75,3,FALSE))</f>
        <v>0</v>
      </c>
      <c r="H60" s="409">
        <f>IF(ISERROR(VLOOKUP(B60,'Race 4'!$H$3:$J$71,3,FALSE)),0,VLOOKUP(B60,'Race 4'!$H$3:$J$71,3,FALSE))</f>
        <v>0</v>
      </c>
      <c r="I60" s="409">
        <f>IF(ISERROR(VLOOKUP(B60,'Race 5'!$H$3:$J$90,3,FALSE)),0,VLOOKUP(B60,'Race 5'!$H$3:$J$90,3,FALSE))</f>
        <v>0</v>
      </c>
      <c r="J60" s="409">
        <f>IF(ISERROR(VLOOKUP(B60,'Race 6'!$H$3:$J$77,3,FALSE)),0,VLOOKUP(B60,'Race 6'!$H$3:$J$77,3,FALSE))</f>
        <v>0</v>
      </c>
      <c r="K60" s="409">
        <f>IF(ISERROR(VLOOKUP(B60,'Race 7'!$H$3:$J$62,3,FALSE)),0,VLOOKUP(B60,'Race 7'!$H$3:$J$62,3,FALSE))</f>
        <v>0</v>
      </c>
      <c r="L60" s="409">
        <f>IF(ISERROR(VLOOKUP(B60,'Race 8'!$H$3:$J$68,3,FALSE)),0,VLOOKUP(B60,'Race 8'!$H$3:$J$68,3,FALSE))</f>
        <v>0</v>
      </c>
      <c r="M60" s="460"/>
    </row>
    <row r="61" spans="1:13" ht="14.35" customHeight="1" x14ac:dyDescent="0.5">
      <c r="A61" s="409">
        <v>7</v>
      </c>
      <c r="B61" s="434" t="s">
        <v>163</v>
      </c>
      <c r="C61" s="409">
        <f t="shared" si="1"/>
        <v>0</v>
      </c>
      <c r="D61" s="409" cm="1">
        <f t="array" ref="D61">SUM(LARGE(E61:L61,{1,2,3,4,5}))</f>
        <v>0</v>
      </c>
      <c r="E61" s="409">
        <f>IF(ISERROR(VLOOKUP(B61,'Race 1'!$H$3:$J$89,3,FALSE)),0,VLOOKUP(B61,'Race 1'!$H$3:$J$89,3,FALSE))</f>
        <v>0</v>
      </c>
      <c r="F61" s="409">
        <f>IF(ISERROR(VLOOKUP(B61,'Race 2'!$H$3:$J$57,3,FALSE)),0,VLOOKUP(B61,'Race 2'!$H$3:$J$57,3,FALSE))</f>
        <v>0</v>
      </c>
      <c r="G61" s="409">
        <f>IF(ISERROR(VLOOKUP(B61,'Race 3'!$H$3:$L$75,3,FALSE)),0,VLOOKUP(B61,'Race 3'!$H$3:$L$75,3,FALSE))</f>
        <v>0</v>
      </c>
      <c r="H61" s="409">
        <f>IF(ISERROR(VLOOKUP(B61,'Race 4'!$H$3:$J$71,3,FALSE)),0,VLOOKUP(B61,'Race 4'!$H$3:$J$71,3,FALSE))</f>
        <v>0</v>
      </c>
      <c r="I61" s="409">
        <f>IF(ISERROR(VLOOKUP(B61,'Race 5'!$H$3:$J$90,3,FALSE)),0,VLOOKUP(B61,'Race 5'!$H$3:$J$90,3,FALSE))</f>
        <v>0</v>
      </c>
      <c r="J61" s="409">
        <f>IF(ISERROR(VLOOKUP(B61,'Race 6'!$H$3:$J$77,3,FALSE)),0,VLOOKUP(B61,'Race 6'!$H$3:$J$77,3,FALSE))</f>
        <v>0</v>
      </c>
      <c r="K61" s="409">
        <f>IF(ISERROR(VLOOKUP(B61,'Race 7'!$H$3:$J$62,3,FALSE)),0,VLOOKUP(B61,'Race 7'!$H$3:$J$62,3,FALSE))</f>
        <v>0</v>
      </c>
      <c r="L61" s="409">
        <f>IF(ISERROR(VLOOKUP(B61,'Race 8'!$H$3:$J$68,3,FALSE)),0,VLOOKUP(B61,'Race 8'!$H$3:$J$68,3,FALSE))</f>
        <v>0</v>
      </c>
      <c r="M61" s="460"/>
    </row>
    <row r="62" spans="1:13" ht="14.35" customHeight="1" x14ac:dyDescent="0.5">
      <c r="A62" s="409">
        <v>8</v>
      </c>
      <c r="B62" s="408" t="s">
        <v>143</v>
      </c>
      <c r="C62" s="409">
        <f t="shared" si="1"/>
        <v>0</v>
      </c>
      <c r="D62" s="409" cm="1">
        <f t="array" ref="D62">SUM(LARGE(E62:L62,{1,2,3,4,5}))</f>
        <v>0</v>
      </c>
      <c r="E62" s="409">
        <f>IF(ISERROR(VLOOKUP(B62,'Race 1'!$H$3:$J$89,3,FALSE)),0,VLOOKUP(B62,'Race 1'!$H$3:$J$89,3,FALSE))</f>
        <v>0</v>
      </c>
      <c r="F62" s="409">
        <f>IF(ISERROR(VLOOKUP(B62,'Race 2'!$H$3:$J$57,3,FALSE)),0,VLOOKUP(B62,'Race 2'!$H$3:$J$57,3,FALSE))</f>
        <v>0</v>
      </c>
      <c r="G62" s="409">
        <f>IF(ISERROR(VLOOKUP(B62,'Race 3'!$H$3:$L$75,3,FALSE)),0,VLOOKUP(B62,'Race 3'!$H$3:$L$75,3,FALSE))</f>
        <v>0</v>
      </c>
      <c r="H62" s="409">
        <f>IF(ISERROR(VLOOKUP(B62,'Race 4'!$H$3:$J$71,3,FALSE)),0,VLOOKUP(B62,'Race 4'!$H$3:$J$71,3,FALSE))</f>
        <v>0</v>
      </c>
      <c r="I62" s="409">
        <f>IF(ISERROR(VLOOKUP(B62,'Race 5'!$H$3:$J$90,3,FALSE)),0,VLOOKUP(B62,'Race 5'!$H$3:$J$90,3,FALSE))</f>
        <v>0</v>
      </c>
      <c r="J62" s="409">
        <f>IF(ISERROR(VLOOKUP(B62,'Race 6'!$H$3:$J$77,3,FALSE)),0,VLOOKUP(B62,'Race 6'!$H$3:$J$77,3,FALSE))</f>
        <v>0</v>
      </c>
      <c r="K62" s="409">
        <f>IF(ISERROR(VLOOKUP(B62,'Race 7'!$H$3:$J$62,3,FALSE)),0,VLOOKUP(B62,'Race 7'!$H$3:$J$62,3,FALSE))</f>
        <v>0</v>
      </c>
      <c r="L62" s="409">
        <f>IF(ISERROR(VLOOKUP(B62,'Race 8'!$H$3:$J$68,3,FALSE)),0,VLOOKUP(B62,'Race 8'!$H$3:$J$68,3,FALSE))</f>
        <v>0</v>
      </c>
      <c r="M62" s="460"/>
    </row>
    <row r="63" spans="1:13" ht="14.35" customHeight="1" x14ac:dyDescent="0.5">
      <c r="A63" s="409">
        <v>9</v>
      </c>
      <c r="B63" s="408" t="s">
        <v>68</v>
      </c>
      <c r="C63" s="409">
        <f t="shared" si="1"/>
        <v>0</v>
      </c>
      <c r="D63" s="409" cm="1">
        <f t="array" ref="D63">SUM(LARGE(E63:L63,{1,2,3,4,5}))</f>
        <v>0</v>
      </c>
      <c r="E63" s="409">
        <f>IF(ISERROR(VLOOKUP(B63,'Race 1'!$H$3:$J$89,3,FALSE)),0,VLOOKUP(B63,'Race 1'!$H$3:$J$89,3,FALSE))</f>
        <v>0</v>
      </c>
      <c r="F63" s="409">
        <f>IF(ISERROR(VLOOKUP(B63,'Race 2'!$H$3:$J$57,3,FALSE)),0,VLOOKUP(B63,'Race 2'!$H$3:$J$57,3,FALSE))</f>
        <v>0</v>
      </c>
      <c r="G63" s="409">
        <f>IF(ISERROR(VLOOKUP(B63,'Race 3'!$H$3:$L$75,3,FALSE)),0,VLOOKUP(B63,'Race 3'!$H$3:$L$75,3,FALSE))</f>
        <v>0</v>
      </c>
      <c r="H63" s="409">
        <f>IF(ISERROR(VLOOKUP(B63,'Race 4'!$H$3:$J$71,3,FALSE)),0,VLOOKUP(B63,'Race 4'!$H$3:$J$71,3,FALSE))</f>
        <v>0</v>
      </c>
      <c r="I63" s="409">
        <f>IF(ISERROR(VLOOKUP(B63,'Race 5'!$H$3:$J$90,3,FALSE)),0,VLOOKUP(B63,'Race 5'!$H$3:$J$90,3,FALSE))</f>
        <v>0</v>
      </c>
      <c r="J63" s="409">
        <f>IF(ISERROR(VLOOKUP(B63,'Race 6'!$H$3:$J$77,3,FALSE)),0,VLOOKUP(B63,'Race 6'!$H$3:$J$77,3,FALSE))</f>
        <v>0</v>
      </c>
      <c r="K63" s="409">
        <f>IF(ISERROR(VLOOKUP(B63,'Race 7'!$H$3:$J$62,3,FALSE)),0,VLOOKUP(B63,'Race 7'!$H$3:$J$62,3,FALSE))</f>
        <v>0</v>
      </c>
      <c r="L63" s="409">
        <f>IF(ISERROR(VLOOKUP(B63,'Race 8'!$H$3:$J$68,3,FALSE)),0,VLOOKUP(B63,'Race 8'!$H$3:$J$68,3,FALSE))</f>
        <v>0</v>
      </c>
      <c r="M63" s="460"/>
    </row>
    <row r="64" spans="1:13" ht="14.35" customHeight="1" x14ac:dyDescent="0.5">
      <c r="A64" s="409">
        <v>10</v>
      </c>
      <c r="B64" s="434" t="s">
        <v>351</v>
      </c>
      <c r="C64" s="409">
        <f t="shared" si="1"/>
        <v>0</v>
      </c>
      <c r="D64" s="409" cm="1">
        <f t="array" ref="D64">SUM(LARGE(E64:L64,{1,2,3,4,5}))</f>
        <v>0</v>
      </c>
      <c r="E64" s="409">
        <f>IF(ISERROR(VLOOKUP(B64,'Race 1'!$H$3:$J$89,3,FALSE)),0,VLOOKUP(B64,'Race 1'!$H$3:$J$89,3,FALSE))</f>
        <v>0</v>
      </c>
      <c r="F64" s="409">
        <f>IF(ISERROR(VLOOKUP(B64,'Race 2'!$H$3:$J$57,3,FALSE)),0,VLOOKUP(B64,'Race 2'!$H$3:$J$57,3,FALSE))</f>
        <v>0</v>
      </c>
      <c r="G64" s="409">
        <f>IF(ISERROR(VLOOKUP(B64,'Race 3'!$H$3:$L$75,3,FALSE)),0,VLOOKUP(B64,'Race 3'!$H$3:$L$75,3,FALSE))</f>
        <v>0</v>
      </c>
      <c r="H64" s="409">
        <f>IF(ISERROR(VLOOKUP(B64,'Race 4'!$H$3:$J$71,3,FALSE)),0,VLOOKUP(B64,'Race 4'!$H$3:$J$71,3,FALSE))</f>
        <v>0</v>
      </c>
      <c r="I64" s="409">
        <f>IF(ISERROR(VLOOKUP(B64,'Race 5'!$H$3:$J$90,3,FALSE)),0,VLOOKUP(B64,'Race 5'!$H$3:$J$90,3,FALSE))</f>
        <v>0</v>
      </c>
      <c r="J64" s="409">
        <f>IF(ISERROR(VLOOKUP(B64,'Race 6'!$H$3:$J$77,3,FALSE)),0,VLOOKUP(B64,'Race 6'!$H$3:$J$77,3,FALSE))</f>
        <v>0</v>
      </c>
      <c r="K64" s="409">
        <f>IF(ISERROR(VLOOKUP(B64,'Race 7'!$H$3:$J$62,3,FALSE)),0,VLOOKUP(B64,'Race 7'!$H$3:$J$62,3,FALSE))</f>
        <v>0</v>
      </c>
      <c r="L64" s="409">
        <f>IF(ISERROR(VLOOKUP(B64,'Race 8'!$H$3:$J$68,3,FALSE)),0,VLOOKUP(B64,'Race 8'!$H$3:$J$68,3,FALSE))</f>
        <v>0</v>
      </c>
      <c r="M64" s="460"/>
    </row>
    <row r="65" spans="1:13" ht="14.35" customHeight="1" thickBot="1" x14ac:dyDescent="0.55000000000000004">
      <c r="A65" s="426">
        <v>11</v>
      </c>
      <c r="B65" s="432" t="s">
        <v>421</v>
      </c>
      <c r="C65" s="426">
        <f t="shared" si="1"/>
        <v>0</v>
      </c>
      <c r="D65" s="426" cm="1">
        <f t="array" ref="D65">SUM(LARGE(E65:L65,{1,2,3,4,5}))</f>
        <v>0</v>
      </c>
      <c r="E65" s="426">
        <f>IF(ISERROR(VLOOKUP(B65,'Race 1'!$H$3:$J$89,3,FALSE)),0,VLOOKUP(B65,'Race 1'!$H$3:$J$89,3,FALSE))</f>
        <v>0</v>
      </c>
      <c r="F65" s="426">
        <f>IF(ISERROR(VLOOKUP(B65,'Race 2'!$H$3:$J$57,3,FALSE)),0,VLOOKUP(B65,'Race 2'!$H$3:$J$57,3,FALSE))</f>
        <v>0</v>
      </c>
      <c r="G65" s="426">
        <f>IF(ISERROR(VLOOKUP(B65,'Race 3'!$H$3:$L$75,3,FALSE)),0,VLOOKUP(B65,'Race 3'!$H$3:$L$75,3,FALSE))</f>
        <v>0</v>
      </c>
      <c r="H65" s="426">
        <f>IF(ISERROR(VLOOKUP(B65,'Race 4'!$H$3:$J$71,3,FALSE)),0,VLOOKUP(B65,'Race 4'!$H$3:$J$71,3,FALSE))</f>
        <v>0</v>
      </c>
      <c r="I65" s="426">
        <f>IF(ISERROR(VLOOKUP(B65,'Race 5'!$H$3:$J$90,3,FALSE)),0,VLOOKUP(B65,'Race 5'!$H$3:$J$90,3,FALSE))</f>
        <v>0</v>
      </c>
      <c r="J65" s="426">
        <f>IF(ISERROR(VLOOKUP(B65,'Race 6'!$H$3:$J$77,3,FALSE)),0,VLOOKUP(B65,'Race 6'!$H$3:$J$77,3,FALSE))</f>
        <v>0</v>
      </c>
      <c r="K65" s="426">
        <f>IF(ISERROR(VLOOKUP(B65,'Race 7'!$H$3:$J$62,3,FALSE)),0,VLOOKUP(B65,'Race 7'!$H$3:$J$62,3,FALSE))</f>
        <v>0</v>
      </c>
      <c r="L65" s="426">
        <f>IF(ISERROR(VLOOKUP(B65,'Race 8'!$H$3:$J$68,3,FALSE)),0,VLOOKUP(B65,'Race 8'!$H$3:$J$68,3,FALSE))</f>
        <v>0</v>
      </c>
      <c r="M65" s="461"/>
    </row>
    <row r="66" spans="1:13" ht="14.35" customHeight="1" x14ac:dyDescent="0.5">
      <c r="A66" s="409">
        <v>1</v>
      </c>
      <c r="B66" s="434" t="s">
        <v>424</v>
      </c>
      <c r="C66" s="409">
        <f t="shared" ref="C66:C96" si="5">COUNTIF(E66:L66,"&gt;0")</f>
        <v>1</v>
      </c>
      <c r="D66" s="409" cm="1">
        <f t="array" ref="D66">SUM(LARGE(E66:L66,{1,2,3,4,5}))</f>
        <v>64</v>
      </c>
      <c r="E66" s="409">
        <f>IF(ISERROR(VLOOKUP(B66,'Race 1'!$H$3:$J$89,3,FALSE)),0,VLOOKUP(B66,'Race 1'!$H$3:$J$89,3,FALSE))</f>
        <v>64</v>
      </c>
      <c r="F66" s="409">
        <f>IF(ISERROR(VLOOKUP(B66,'Race 2'!$H$3:$J$57,3,FALSE)),0,VLOOKUP(B66,'Race 2'!$H$3:$J$57,3,FALSE))</f>
        <v>0</v>
      </c>
      <c r="G66" s="409">
        <f>IF(ISERROR(VLOOKUP(B66,'Race 3'!$H$3:$L$75,3,FALSE)),0,VLOOKUP(B66,'Race 3'!$H$3:$L$75,3,FALSE))</f>
        <v>0</v>
      </c>
      <c r="H66" s="409">
        <f>IF(ISERROR(VLOOKUP(B66,'Race 4'!$H$3:$J$71,3,FALSE)),0,VLOOKUP(B66,'Race 4'!$H$3:$J$71,3,FALSE))</f>
        <v>0</v>
      </c>
      <c r="I66" s="409">
        <f>IF(ISERROR(VLOOKUP(B66,'Race 5'!$H$3:$J$90,3,FALSE)),0,VLOOKUP(B66,'Race 5'!$H$3:$J$90,3,FALSE))</f>
        <v>0</v>
      </c>
      <c r="J66" s="409">
        <f>IF(ISERROR(VLOOKUP(B66,'Race 6'!$H$3:$J$77,3,FALSE)),0,VLOOKUP(B66,'Race 6'!$H$3:$J$77,3,FALSE))</f>
        <v>0</v>
      </c>
      <c r="K66" s="409">
        <f>IF(ISERROR(VLOOKUP(B66,'Race 7'!$H$3:$J$62,3,FALSE)),0,VLOOKUP(B66,'Race 7'!$H$3:$J$62,3,FALSE))</f>
        <v>0</v>
      </c>
      <c r="L66" s="409">
        <f>IF(ISERROR(VLOOKUP(B66,'Race 8'!$H$3:$J$68,3,FALSE)),0,VLOOKUP(B66,'Race 8'!$H$3:$J$68,3,FALSE))</f>
        <v>0</v>
      </c>
      <c r="M66" s="460"/>
    </row>
    <row r="67" spans="1:13" ht="14.35" customHeight="1" x14ac:dyDescent="0.5">
      <c r="A67" s="409">
        <v>2</v>
      </c>
      <c r="B67" s="430" t="s">
        <v>100</v>
      </c>
      <c r="C67" s="409">
        <f t="shared" si="5"/>
        <v>1</v>
      </c>
      <c r="D67" s="409" cm="1">
        <f t="array" ref="D67">SUM(LARGE(E67:L67,{1,2,3,4,5}))</f>
        <v>62</v>
      </c>
      <c r="E67" s="409">
        <f>IF(ISERROR(VLOOKUP(B67,'Race 1'!$H$3:$J$89,3,FALSE)),0,VLOOKUP(B67,'Race 1'!$H$3:$J$89,3,FALSE))</f>
        <v>62</v>
      </c>
      <c r="F67" s="409">
        <f>IF(ISERROR(VLOOKUP(B67,'Race 2'!$H$3:$J$57,3,FALSE)),0,VLOOKUP(B67,'Race 2'!$H$3:$J$57,3,FALSE))</f>
        <v>0</v>
      </c>
      <c r="G67" s="409">
        <f>IF(ISERROR(VLOOKUP(B67,'Race 3'!$H$3:$L$75,3,FALSE)),0,VLOOKUP(B67,'Race 3'!$H$3:$L$75,3,FALSE))</f>
        <v>0</v>
      </c>
      <c r="H67" s="409">
        <f>IF(ISERROR(VLOOKUP(B67,'Race 4'!$H$3:$J$71,3,FALSE)),0,VLOOKUP(B67,'Race 4'!$H$3:$J$71,3,FALSE))</f>
        <v>0</v>
      </c>
      <c r="I67" s="409">
        <f>IF(ISERROR(VLOOKUP(B67,'Race 5'!$H$3:$J$90,3,FALSE)),0,VLOOKUP(B67,'Race 5'!$H$3:$J$90,3,FALSE))</f>
        <v>0</v>
      </c>
      <c r="J67" s="409">
        <f>IF(ISERROR(VLOOKUP(B67,'Race 6'!$H$3:$J$77,3,FALSE)),0,VLOOKUP(B67,'Race 6'!$H$3:$J$77,3,FALSE))</f>
        <v>0</v>
      </c>
      <c r="K67" s="409">
        <f>IF(ISERROR(VLOOKUP(B67,'Race 7'!$H$3:$J$62,3,FALSE)),0,VLOOKUP(B67,'Race 7'!$H$3:$J$62,3,FALSE))</f>
        <v>0</v>
      </c>
      <c r="L67" s="409">
        <f>IF(ISERROR(VLOOKUP(B67,'Race 8'!$H$3:$J$68,3,FALSE)),0,VLOOKUP(B67,'Race 8'!$H$3:$J$68,3,FALSE))</f>
        <v>0</v>
      </c>
      <c r="M67" s="460"/>
    </row>
    <row r="68" spans="1:13" ht="14.35" customHeight="1" x14ac:dyDescent="0.5">
      <c r="A68" s="409">
        <v>3</v>
      </c>
      <c r="B68" s="408" t="s">
        <v>12</v>
      </c>
      <c r="C68" s="409">
        <f t="shared" si="5"/>
        <v>1</v>
      </c>
      <c r="D68" s="409" cm="1">
        <f t="array" ref="D68">SUM(LARGE(E68:L68,{1,2,3,4,5}))</f>
        <v>61</v>
      </c>
      <c r="E68" s="409">
        <f>IF(ISERROR(VLOOKUP(B68,'Race 1'!$H$3:$J$89,3,FALSE)),0,VLOOKUP(B68,'Race 1'!$H$3:$J$89,3,FALSE))</f>
        <v>61</v>
      </c>
      <c r="F68" s="409">
        <f>IF(ISERROR(VLOOKUP(B68,'Race 2'!$H$3:$J$57,3,FALSE)),0,VLOOKUP(B68,'Race 2'!$H$3:$J$57,3,FALSE))</f>
        <v>0</v>
      </c>
      <c r="G68" s="409">
        <f>IF(ISERROR(VLOOKUP(B68,'Race 3'!$H$3:$L$75,3,FALSE)),0,VLOOKUP(B68,'Race 3'!$H$3:$L$75,3,FALSE))</f>
        <v>0</v>
      </c>
      <c r="H68" s="409">
        <f>IF(ISERROR(VLOOKUP(B68,'Race 4'!$H$3:$J$71,3,FALSE)),0,VLOOKUP(B68,'Race 4'!$H$3:$J$71,3,FALSE))</f>
        <v>0</v>
      </c>
      <c r="I68" s="409">
        <f>IF(ISERROR(VLOOKUP(B68,'Race 5'!$H$3:$J$90,3,FALSE)),0,VLOOKUP(B68,'Race 5'!$H$3:$J$90,3,FALSE))</f>
        <v>0</v>
      </c>
      <c r="J68" s="409">
        <f>IF(ISERROR(VLOOKUP(B68,'Race 6'!$H$3:$J$77,3,FALSE)),0,VLOOKUP(B68,'Race 6'!$H$3:$J$77,3,FALSE))</f>
        <v>0</v>
      </c>
      <c r="K68" s="409">
        <f>IF(ISERROR(VLOOKUP(B68,'Race 7'!$H$3:$J$62,3,FALSE)),0,VLOOKUP(B68,'Race 7'!$H$3:$J$62,3,FALSE))</f>
        <v>0</v>
      </c>
      <c r="L68" s="409">
        <f>IF(ISERROR(VLOOKUP(B68,'Race 8'!$H$3:$J$68,3,FALSE)),0,VLOOKUP(B68,'Race 8'!$H$3:$J$68,3,FALSE))</f>
        <v>0</v>
      </c>
      <c r="M68" s="460"/>
    </row>
    <row r="69" spans="1:13" ht="14.35" customHeight="1" x14ac:dyDescent="0.5">
      <c r="A69" s="409">
        <v>4</v>
      </c>
      <c r="B69" s="408" t="s">
        <v>467</v>
      </c>
      <c r="C69" s="409">
        <f t="shared" si="5"/>
        <v>1</v>
      </c>
      <c r="D69" s="409" cm="1">
        <f t="array" ref="D69">SUM(LARGE(E69:L69,{1,2,3,4,5}))</f>
        <v>60</v>
      </c>
      <c r="E69" s="409">
        <f>IF(ISERROR(VLOOKUP(B69,'Race 1'!$H$3:$J$89,3,FALSE)),0,VLOOKUP(B69,'Race 1'!$H$3:$J$89,3,FALSE))</f>
        <v>60</v>
      </c>
      <c r="F69" s="409">
        <f>IF(ISERROR(VLOOKUP(B69,'Race 2'!$H$3:$J$57,3,FALSE)),0,VLOOKUP(B69,'Race 2'!$H$3:$J$57,3,FALSE))</f>
        <v>0</v>
      </c>
      <c r="G69" s="409">
        <f>IF(ISERROR(VLOOKUP(B69,'Race 3'!$H$3:$L$75,3,FALSE)),0,VLOOKUP(B69,'Race 3'!$H$3:$L$75,3,FALSE))</f>
        <v>0</v>
      </c>
      <c r="H69" s="409">
        <f>IF(ISERROR(VLOOKUP(B69,'Race 4'!$H$3:$J$71,3,FALSE)),0,VLOOKUP(B69,'Race 4'!$H$3:$J$71,3,FALSE))</f>
        <v>0</v>
      </c>
      <c r="I69" s="409">
        <f>IF(ISERROR(VLOOKUP(B69,'Race 5'!$H$3:$J$90,3,FALSE)),0,VLOOKUP(B69,'Race 5'!$H$3:$J$90,3,FALSE))</f>
        <v>0</v>
      </c>
      <c r="J69" s="409">
        <f>IF(ISERROR(VLOOKUP(B69,'Race 6'!$H$3:$J$77,3,FALSE)),0,VLOOKUP(B69,'Race 6'!$H$3:$J$77,3,FALSE))</f>
        <v>0</v>
      </c>
      <c r="K69" s="409">
        <f>IF(ISERROR(VLOOKUP(B69,'Race 7'!$H$3:$J$62,3,FALSE)),0,VLOOKUP(B69,'Race 7'!$H$3:$J$62,3,FALSE))</f>
        <v>0</v>
      </c>
      <c r="L69" s="409">
        <f>IF(ISERROR(VLOOKUP(B69,'Race 8'!$H$3:$J$68,3,FALSE)),0,VLOOKUP(B69,'Race 8'!$H$3:$J$68,3,FALSE))</f>
        <v>0</v>
      </c>
      <c r="M69" s="460"/>
    </row>
    <row r="70" spans="1:13" ht="14.35" customHeight="1" x14ac:dyDescent="0.5">
      <c r="A70" s="409">
        <v>5</v>
      </c>
      <c r="B70" s="408" t="s">
        <v>78</v>
      </c>
      <c r="C70" s="409">
        <f t="shared" si="5"/>
        <v>1</v>
      </c>
      <c r="D70" s="409" cm="1">
        <f t="array" ref="D70">SUM(LARGE(E70:L70,{1,2,3,4,5}))</f>
        <v>59</v>
      </c>
      <c r="E70" s="409">
        <f>IF(ISERROR(VLOOKUP(B70,'Race 1'!$H$3:$J$89,3,FALSE)),0,VLOOKUP(B70,'Race 1'!$H$3:$J$89,3,FALSE))</f>
        <v>59</v>
      </c>
      <c r="F70" s="409">
        <f>IF(ISERROR(VLOOKUP(B70,'Race 2'!$H$3:$J$57,3,FALSE)),0,VLOOKUP(B70,'Race 2'!$H$3:$J$57,3,FALSE))</f>
        <v>0</v>
      </c>
      <c r="G70" s="409">
        <f>IF(ISERROR(VLOOKUP(B70,'Race 3'!$H$3:$L$75,3,FALSE)),0,VLOOKUP(B70,'Race 3'!$H$3:$L$75,3,FALSE))</f>
        <v>0</v>
      </c>
      <c r="H70" s="409">
        <f>IF(ISERROR(VLOOKUP(B70,'Race 4'!$H$3:$J$71,3,FALSE)),0,VLOOKUP(B70,'Race 4'!$H$3:$J$71,3,FALSE))</f>
        <v>0</v>
      </c>
      <c r="I70" s="409">
        <f>IF(ISERROR(VLOOKUP(B70,'Race 5'!$H$3:$J$90,3,FALSE)),0,VLOOKUP(B70,'Race 5'!$H$3:$J$90,3,FALSE))</f>
        <v>0</v>
      </c>
      <c r="J70" s="409">
        <f>IF(ISERROR(VLOOKUP(B70,'Race 6'!$H$3:$J$77,3,FALSE)),0,VLOOKUP(B70,'Race 6'!$H$3:$J$77,3,FALSE))</f>
        <v>0</v>
      </c>
      <c r="K70" s="409">
        <f>IF(ISERROR(VLOOKUP(B70,'Race 7'!$H$3:$J$62,3,FALSE)),0,VLOOKUP(B70,'Race 7'!$H$3:$J$62,3,FALSE))</f>
        <v>0</v>
      </c>
      <c r="L70" s="409">
        <f>IF(ISERROR(VLOOKUP(B70,'Race 8'!$H$3:$J$68,3,FALSE)),0,VLOOKUP(B70,'Race 8'!$H$3:$J$68,3,FALSE))</f>
        <v>0</v>
      </c>
      <c r="M70" s="460"/>
    </row>
    <row r="71" spans="1:13" ht="14.35" customHeight="1" x14ac:dyDescent="0.5">
      <c r="A71" s="409">
        <v>6</v>
      </c>
      <c r="B71" s="408" t="s">
        <v>470</v>
      </c>
      <c r="C71" s="409">
        <f t="shared" si="5"/>
        <v>1</v>
      </c>
      <c r="D71" s="409" cm="1">
        <f t="array" ref="D71">SUM(LARGE(E71:L71,{1,2,3,4,5}))</f>
        <v>58</v>
      </c>
      <c r="E71" s="409">
        <f>IF(ISERROR(VLOOKUP(B71,'Race 1'!$H$3:$J$89,3,FALSE)),0,VLOOKUP(B71,'Race 1'!$H$3:$J$89,3,FALSE))</f>
        <v>58</v>
      </c>
      <c r="F71" s="409">
        <f>IF(ISERROR(VLOOKUP(B71,'Race 2'!$H$3:$J$57,3,FALSE)),0,VLOOKUP(B71,'Race 2'!$H$3:$J$57,3,FALSE))</f>
        <v>0</v>
      </c>
      <c r="G71" s="409">
        <f>IF(ISERROR(VLOOKUP(B71,'Race 3'!$H$3:$L$75,3,FALSE)),0,VLOOKUP(B71,'Race 3'!$H$3:$L$75,3,FALSE))</f>
        <v>0</v>
      </c>
      <c r="H71" s="409">
        <f>IF(ISERROR(VLOOKUP(B71,'Race 4'!$H$3:$J$71,3,FALSE)),0,VLOOKUP(B71,'Race 4'!$H$3:$J$71,3,FALSE))</f>
        <v>0</v>
      </c>
      <c r="I71" s="409">
        <f>IF(ISERROR(VLOOKUP(B71,'Race 5'!$H$3:$J$90,3,FALSE)),0,VLOOKUP(B71,'Race 5'!$H$3:$J$90,3,FALSE))</f>
        <v>0</v>
      </c>
      <c r="J71" s="409">
        <f>IF(ISERROR(VLOOKUP(B71,'Race 6'!$H$3:$J$77,3,FALSE)),0,VLOOKUP(B71,'Race 6'!$H$3:$J$77,3,FALSE))</f>
        <v>0</v>
      </c>
      <c r="K71" s="409">
        <f>IF(ISERROR(VLOOKUP(B71,'Race 7'!$H$3:$J$62,3,FALSE)),0,VLOOKUP(B71,'Race 7'!$H$3:$J$62,3,FALSE))</f>
        <v>0</v>
      </c>
      <c r="L71" s="409">
        <f>IF(ISERROR(VLOOKUP(B71,'Race 8'!$H$3:$J$68,3,FALSE)),0,VLOOKUP(B71,'Race 8'!$H$3:$J$68,3,FALSE))</f>
        <v>0</v>
      </c>
      <c r="M71" s="460"/>
    </row>
    <row r="72" spans="1:13" ht="14.35" customHeight="1" x14ac:dyDescent="0.5">
      <c r="A72" s="409">
        <v>7</v>
      </c>
      <c r="B72" s="439" t="s">
        <v>141</v>
      </c>
      <c r="C72" s="409">
        <f t="shared" si="5"/>
        <v>0</v>
      </c>
      <c r="D72" s="409" cm="1">
        <f t="array" ref="D72">SUM(LARGE(E72:L72,{1,2,3,4,5}))</f>
        <v>0</v>
      </c>
      <c r="E72" s="409">
        <f>IF(ISERROR(VLOOKUP(B72,'Race 1'!$H$3:$J$89,3,FALSE)),0,VLOOKUP(B72,'Race 1'!$H$3:$J$89,3,FALSE))</f>
        <v>0</v>
      </c>
      <c r="F72" s="409">
        <f>IF(ISERROR(VLOOKUP(B72,'Race 2'!$H$3:$J$57,3,FALSE)),0,VLOOKUP(B72,'Race 2'!$H$3:$J$57,3,FALSE))</f>
        <v>0</v>
      </c>
      <c r="G72" s="409">
        <f>IF(ISERROR(VLOOKUP(B72,'Race 3'!$H$3:$L$75,3,FALSE)),0,VLOOKUP(B72,'Race 3'!$H$3:$L$75,3,FALSE))</f>
        <v>0</v>
      </c>
      <c r="H72" s="409">
        <f>IF(ISERROR(VLOOKUP(B72,'Race 4'!$H$3:$J$71,3,FALSE)),0,VLOOKUP(B72,'Race 4'!$H$3:$J$71,3,FALSE))</f>
        <v>0</v>
      </c>
      <c r="I72" s="409">
        <f>IF(ISERROR(VLOOKUP(B72,'Race 5'!$H$3:$J$90,3,FALSE)),0,VLOOKUP(B72,'Race 5'!$H$3:$J$90,3,FALSE))</f>
        <v>0</v>
      </c>
      <c r="J72" s="409">
        <f>IF(ISERROR(VLOOKUP(B72,'Race 6'!$H$3:$J$77,3,FALSE)),0,VLOOKUP(B72,'Race 6'!$H$3:$J$77,3,FALSE))</f>
        <v>0</v>
      </c>
      <c r="K72" s="409">
        <f>IF(ISERROR(VLOOKUP(B72,'Race 7'!$H$3:$J$62,3,FALSE)),0,VLOOKUP(B72,'Race 7'!$H$3:$J$62,3,FALSE))</f>
        <v>0</v>
      </c>
      <c r="L72" s="409">
        <f>IF(ISERROR(VLOOKUP(B72,'Race 8'!$H$3:$J$68,3,FALSE)),0,VLOOKUP(B72,'Race 8'!$H$3:$J$68,3,FALSE))</f>
        <v>0</v>
      </c>
      <c r="M72" s="460"/>
    </row>
    <row r="73" spans="1:13" ht="14.35" customHeight="1" x14ac:dyDescent="0.5">
      <c r="A73" s="409">
        <v>8</v>
      </c>
      <c r="B73" s="434" t="s">
        <v>353</v>
      </c>
      <c r="C73" s="409">
        <f t="shared" si="5"/>
        <v>0</v>
      </c>
      <c r="D73" s="409" cm="1">
        <f t="array" ref="D73">SUM(LARGE(E73:L73,{1,2,3,4,5}))</f>
        <v>0</v>
      </c>
      <c r="E73" s="409">
        <f>IF(ISERROR(VLOOKUP(B73,'Race 1'!$H$3:$J$89,3,FALSE)),0,VLOOKUP(B73,'Race 1'!$H$3:$J$89,3,FALSE))</f>
        <v>0</v>
      </c>
      <c r="F73" s="409">
        <f>IF(ISERROR(VLOOKUP(B73,'Race 2'!$H$3:$J$57,3,FALSE)),0,VLOOKUP(B73,'Race 2'!$H$3:$J$57,3,FALSE))</f>
        <v>0</v>
      </c>
      <c r="G73" s="409">
        <f>IF(ISERROR(VLOOKUP(B73,'Race 3'!$H$3:$L$75,3,FALSE)),0,VLOOKUP(B73,'Race 3'!$H$3:$L$75,3,FALSE))</f>
        <v>0</v>
      </c>
      <c r="H73" s="409">
        <f>IF(ISERROR(VLOOKUP(B73,'Race 4'!$H$3:$J$71,3,FALSE)),0,VLOOKUP(B73,'Race 4'!$H$3:$J$71,3,FALSE))</f>
        <v>0</v>
      </c>
      <c r="I73" s="409">
        <f>IF(ISERROR(VLOOKUP(B73,'Race 5'!$H$3:$J$90,3,FALSE)),0,VLOOKUP(B73,'Race 5'!$H$3:$J$90,3,FALSE))</f>
        <v>0</v>
      </c>
      <c r="J73" s="409">
        <f>IF(ISERROR(VLOOKUP(B73,'Race 6'!$H$3:$J$77,3,FALSE)),0,VLOOKUP(B73,'Race 6'!$H$3:$J$77,3,FALSE))</f>
        <v>0</v>
      </c>
      <c r="K73" s="409">
        <f>IF(ISERROR(VLOOKUP(B73,'Race 7'!$H$3:$J$62,3,FALSE)),0,VLOOKUP(B73,'Race 7'!$H$3:$J$62,3,FALSE))</f>
        <v>0</v>
      </c>
      <c r="L73" s="409">
        <f>IF(ISERROR(VLOOKUP(B73,'Race 8'!$H$3:$J$68,3,FALSE)),0,VLOOKUP(B73,'Race 8'!$H$3:$J$68,3,FALSE))</f>
        <v>0</v>
      </c>
      <c r="M73" s="460"/>
    </row>
    <row r="74" spans="1:13" ht="14.35" customHeight="1" x14ac:dyDescent="0.5">
      <c r="A74" s="409">
        <v>9</v>
      </c>
      <c r="B74" s="408" t="s">
        <v>52</v>
      </c>
      <c r="C74" s="409">
        <f t="shared" si="5"/>
        <v>0</v>
      </c>
      <c r="D74" s="409" cm="1">
        <f t="array" ref="D74">SUM(LARGE(E74:L74,{1,2,3,4,5}))</f>
        <v>0</v>
      </c>
      <c r="E74" s="409">
        <f>IF(ISERROR(VLOOKUP(B74,'Race 1'!$H$3:$J$89,3,FALSE)),0,VLOOKUP(B74,'Race 1'!$H$3:$J$89,3,FALSE))</f>
        <v>0</v>
      </c>
      <c r="F74" s="409">
        <f>IF(ISERROR(VLOOKUP(B74,'Race 2'!$H$3:$J$57,3,FALSE)),0,VLOOKUP(B74,'Race 2'!$H$3:$J$57,3,FALSE))</f>
        <v>0</v>
      </c>
      <c r="G74" s="409">
        <f>IF(ISERROR(VLOOKUP(B74,'Race 3'!$H$3:$L$75,3,FALSE)),0,VLOOKUP(B74,'Race 3'!$H$3:$L$75,3,FALSE))</f>
        <v>0</v>
      </c>
      <c r="H74" s="409">
        <f>IF(ISERROR(VLOOKUP(B74,'Race 4'!$H$3:$J$71,3,FALSE)),0,VLOOKUP(B74,'Race 4'!$H$3:$J$71,3,FALSE))</f>
        <v>0</v>
      </c>
      <c r="I74" s="409">
        <f>IF(ISERROR(VLOOKUP(B74,'Race 5'!$H$3:$J$90,3,FALSE)),0,VLOOKUP(B74,'Race 5'!$H$3:$J$90,3,FALSE))</f>
        <v>0</v>
      </c>
      <c r="J74" s="409">
        <f>IF(ISERROR(VLOOKUP(B74,'Race 6'!$H$3:$J$77,3,FALSE)),0,VLOOKUP(B74,'Race 6'!$H$3:$J$77,3,FALSE))</f>
        <v>0</v>
      </c>
      <c r="K74" s="409">
        <f>IF(ISERROR(VLOOKUP(B74,'Race 7'!$H$3:$J$62,3,FALSE)),0,VLOOKUP(B74,'Race 7'!$H$3:$J$62,3,FALSE))</f>
        <v>0</v>
      </c>
      <c r="L74" s="409">
        <f>IF(ISERROR(VLOOKUP(B74,'Race 8'!$H$3:$J$68,3,FALSE)),0,VLOOKUP(B74,'Race 8'!$H$3:$J$68,3,FALSE))</f>
        <v>0</v>
      </c>
      <c r="M74" s="460"/>
    </row>
    <row r="75" spans="1:13" ht="14.35" customHeight="1" x14ac:dyDescent="0.5">
      <c r="A75" s="409">
        <v>10</v>
      </c>
      <c r="B75" s="434" t="s">
        <v>86</v>
      </c>
      <c r="C75" s="409">
        <f t="shared" si="5"/>
        <v>0</v>
      </c>
      <c r="D75" s="409" cm="1">
        <f t="array" ref="D75">SUM(LARGE(E75:L75,{1,2,3,4,5}))</f>
        <v>0</v>
      </c>
      <c r="E75" s="409">
        <f>IF(ISERROR(VLOOKUP(B75,'Race 1'!$H$3:$J$89,3,FALSE)),0,VLOOKUP(B75,'Race 1'!$H$3:$J$89,3,FALSE))</f>
        <v>0</v>
      </c>
      <c r="F75" s="409">
        <f>IF(ISERROR(VLOOKUP(B75,'Race 2'!$H$3:$J$57,3,FALSE)),0,VLOOKUP(B75,'Race 2'!$H$3:$J$57,3,FALSE))</f>
        <v>0</v>
      </c>
      <c r="G75" s="409">
        <f>IF(ISERROR(VLOOKUP(B75,'Race 3'!$H$3:$L$75,3,FALSE)),0,VLOOKUP(B75,'Race 3'!$H$3:$L$75,3,FALSE))</f>
        <v>0</v>
      </c>
      <c r="H75" s="409">
        <f>IF(ISERROR(VLOOKUP(B75,'Race 4'!$H$3:$J$71,3,FALSE)),0,VLOOKUP(B75,'Race 4'!$H$3:$J$71,3,FALSE))</f>
        <v>0</v>
      </c>
      <c r="I75" s="409">
        <f>IF(ISERROR(VLOOKUP(B75,'Race 5'!$H$3:$J$90,3,FALSE)),0,VLOOKUP(B75,'Race 5'!$H$3:$J$90,3,FALSE))</f>
        <v>0</v>
      </c>
      <c r="J75" s="409">
        <f>IF(ISERROR(VLOOKUP(B75,'Race 6'!$H$3:$J$77,3,FALSE)),0,VLOOKUP(B75,'Race 6'!$H$3:$J$77,3,FALSE))</f>
        <v>0</v>
      </c>
      <c r="K75" s="409">
        <f>IF(ISERROR(VLOOKUP(B75,'Race 7'!$H$3:$J$62,3,FALSE)),0,VLOOKUP(B75,'Race 7'!$H$3:$J$62,3,FALSE))</f>
        <v>0</v>
      </c>
      <c r="L75" s="409">
        <f>IF(ISERROR(VLOOKUP(B75,'Race 8'!$H$3:$J$68,3,FALSE)),0,VLOOKUP(B75,'Race 8'!$H$3:$J$68,3,FALSE))</f>
        <v>0</v>
      </c>
      <c r="M75" s="460"/>
    </row>
    <row r="76" spans="1:13" ht="14.35" customHeight="1" x14ac:dyDescent="0.5">
      <c r="A76" s="409">
        <v>11</v>
      </c>
      <c r="B76" s="379" t="s">
        <v>361</v>
      </c>
      <c r="C76" s="409">
        <f t="shared" si="5"/>
        <v>0</v>
      </c>
      <c r="D76" s="409" cm="1">
        <f t="array" ref="D76">SUM(LARGE(E76:L76,{1,2,3,4,5}))</f>
        <v>0</v>
      </c>
      <c r="E76" s="409">
        <f>IF(ISERROR(VLOOKUP(B76,'Race 1'!$H$3:$J$89,3,FALSE)),0,VLOOKUP(B76,'Race 1'!$H$3:$J$89,3,FALSE))</f>
        <v>0</v>
      </c>
      <c r="F76" s="409">
        <f>IF(ISERROR(VLOOKUP(B76,'Race 2'!$H$3:$J$57,3,FALSE)),0,VLOOKUP(B76,'Race 2'!$H$3:$J$57,3,FALSE))</f>
        <v>0</v>
      </c>
      <c r="G76" s="409">
        <f>IF(ISERROR(VLOOKUP(B76,'Race 3'!$H$3:$L$75,3,FALSE)),0,VLOOKUP(B76,'Race 3'!$H$3:$L$75,3,FALSE))</f>
        <v>0</v>
      </c>
      <c r="H76" s="409">
        <f>IF(ISERROR(VLOOKUP(B76,'Race 4'!$H$3:$J$71,3,FALSE)),0,VLOOKUP(B76,'Race 4'!$H$3:$J$71,3,FALSE))</f>
        <v>0</v>
      </c>
      <c r="I76" s="409">
        <f>IF(ISERROR(VLOOKUP(B76,'Race 5'!$H$3:$J$90,3,FALSE)),0,VLOOKUP(B76,'Race 5'!$H$3:$J$90,3,FALSE))</f>
        <v>0</v>
      </c>
      <c r="J76" s="409">
        <f>IF(ISERROR(VLOOKUP(B76,'Race 6'!$H$3:$J$77,3,FALSE)),0,VLOOKUP(B76,'Race 6'!$H$3:$J$77,3,FALSE))</f>
        <v>0</v>
      </c>
      <c r="K76" s="409">
        <f>IF(ISERROR(VLOOKUP(B76,'Race 7'!$H$3:$J$62,3,FALSE)),0,VLOOKUP(B76,'Race 7'!$H$3:$J$62,3,FALSE))</f>
        <v>0</v>
      </c>
      <c r="L76" s="409">
        <f>IF(ISERROR(VLOOKUP(B76,'Race 8'!$H$3:$J$68,3,FALSE)),0,VLOOKUP(B76,'Race 8'!$H$3:$J$68,3,FALSE))</f>
        <v>0</v>
      </c>
      <c r="M76" s="460"/>
    </row>
    <row r="77" spans="1:13" ht="14.35" customHeight="1" thickBot="1" x14ac:dyDescent="0.55000000000000004">
      <c r="A77" s="426">
        <v>12</v>
      </c>
      <c r="B77" s="442" t="s">
        <v>72</v>
      </c>
      <c r="C77" s="426">
        <f t="shared" si="5"/>
        <v>0</v>
      </c>
      <c r="D77" s="426" cm="1">
        <f t="array" ref="D77">SUM(LARGE(E77:L77,{1,2,3,4,5}))</f>
        <v>0</v>
      </c>
      <c r="E77" s="426">
        <f>IF(ISERROR(VLOOKUP(B77,'Race 1'!$H$3:$J$89,3,FALSE)),0,VLOOKUP(B77,'Race 1'!$H$3:$J$89,3,FALSE))</f>
        <v>0</v>
      </c>
      <c r="F77" s="426">
        <f>IF(ISERROR(VLOOKUP(B77,'Race 2'!$H$3:$J$57,3,FALSE)),0,VLOOKUP(B77,'Race 2'!$H$3:$J$57,3,FALSE))</f>
        <v>0</v>
      </c>
      <c r="G77" s="426">
        <f>IF(ISERROR(VLOOKUP(B77,'Race 3'!$H$3:$L$75,3,FALSE)),0,VLOOKUP(B77,'Race 3'!$H$3:$L$75,3,FALSE))</f>
        <v>0</v>
      </c>
      <c r="H77" s="426">
        <f>IF(ISERROR(VLOOKUP(B77,'Race 4'!$H$3:$J$71,3,FALSE)),0,VLOOKUP(B77,'Race 4'!$H$3:$J$71,3,FALSE))</f>
        <v>0</v>
      </c>
      <c r="I77" s="426">
        <f>IF(ISERROR(VLOOKUP(B77,'Race 5'!$H$3:$J$90,3,FALSE)),0,VLOOKUP(B77,'Race 5'!$H$3:$J$90,3,FALSE))</f>
        <v>0</v>
      </c>
      <c r="J77" s="426">
        <f>IF(ISERROR(VLOOKUP(B77,'Race 6'!$H$3:$J$77,3,FALSE)),0,VLOOKUP(B77,'Race 6'!$H$3:$J$77,3,FALSE))</f>
        <v>0</v>
      </c>
      <c r="K77" s="426">
        <f>IF(ISERROR(VLOOKUP(B77,'Race 7'!$H$3:$J$62,3,FALSE)),0,VLOOKUP(B77,'Race 7'!$H$3:$J$62,3,FALSE))</f>
        <v>0</v>
      </c>
      <c r="L77" s="426">
        <f>IF(ISERROR(VLOOKUP(B77,'Race 8'!$H$3:$J$68,3,FALSE)),0,VLOOKUP(B77,'Race 8'!$H$3:$J$68,3,FALSE))</f>
        <v>0</v>
      </c>
      <c r="M77" s="461"/>
    </row>
    <row r="78" spans="1:13" ht="14.35" customHeight="1" x14ac:dyDescent="0.5">
      <c r="A78" s="428">
        <v>1</v>
      </c>
      <c r="B78" s="443" t="s">
        <v>85</v>
      </c>
      <c r="C78" s="428">
        <f t="shared" si="5"/>
        <v>1</v>
      </c>
      <c r="D78" s="428" cm="1">
        <f t="array" ref="D78">SUM(LARGE(E78:L78,{1,2,3,4,5}))</f>
        <v>57</v>
      </c>
      <c r="E78" s="428">
        <f>IF(ISERROR(VLOOKUP(B78,'Race 1'!$H$3:$J$89,3,FALSE)),0,VLOOKUP(B78,'Race 1'!$H$3:$J$89,3,FALSE))</f>
        <v>57</v>
      </c>
      <c r="F78" s="428">
        <f>IF(ISERROR(VLOOKUP(B78,'Race 2'!$H$3:$J$57,3,FALSE)),0,VLOOKUP(B78,'Race 2'!$H$3:$J$57,3,FALSE))</f>
        <v>0</v>
      </c>
      <c r="G78" s="428">
        <f>IF(ISERROR(VLOOKUP(B78,'Race 3'!$H$3:$L$75,3,FALSE)),0,VLOOKUP(B78,'Race 3'!$H$3:$L$75,3,FALSE))</f>
        <v>0</v>
      </c>
      <c r="H78" s="428">
        <f>IF(ISERROR(VLOOKUP(B78,'Race 4'!$H$3:$J$71,3,FALSE)),0,VLOOKUP(B78,'Race 4'!$H$3:$J$71,3,FALSE))</f>
        <v>0</v>
      </c>
      <c r="I78" s="428">
        <f>IF(ISERROR(VLOOKUP(B78,'Race 5'!$H$3:$J$90,3,FALSE)),0,VLOOKUP(B78,'Race 5'!$H$3:$J$90,3,FALSE))</f>
        <v>0</v>
      </c>
      <c r="J78" s="428">
        <f>IF(ISERROR(VLOOKUP(B78,'Race 6'!$H$3:$J$77,3,FALSE)),0,VLOOKUP(B78,'Race 6'!$H$3:$J$77,3,FALSE))</f>
        <v>0</v>
      </c>
      <c r="K78" s="428">
        <f>IF(ISERROR(VLOOKUP(B78,'Race 7'!$H$3:$J$62,3,FALSE)),0,VLOOKUP(B78,'Race 7'!$H$3:$J$62,3,FALSE))</f>
        <v>0</v>
      </c>
      <c r="L78" s="428">
        <f>IF(ISERROR(VLOOKUP(B78,'Race 8'!$H$3:$J$68,3,FALSE)),0,VLOOKUP(B78,'Race 8'!$H$3:$J$68,3,FALSE))</f>
        <v>0</v>
      </c>
      <c r="M78" s="459">
        <v>9</v>
      </c>
    </row>
    <row r="79" spans="1:13" ht="14.35" customHeight="1" x14ac:dyDescent="0.5">
      <c r="A79" s="409">
        <v>2</v>
      </c>
      <c r="B79" s="431" t="s">
        <v>418</v>
      </c>
      <c r="C79" s="409">
        <f t="shared" si="5"/>
        <v>1</v>
      </c>
      <c r="D79" s="409" cm="1">
        <f t="array" ref="D79">SUM(LARGE(E79:L79,{1,2,3,4,5}))</f>
        <v>56</v>
      </c>
      <c r="E79" s="409">
        <f>IF(ISERROR(VLOOKUP(B79,'Race 1'!$H$3:$J$89,3,FALSE)),0,VLOOKUP(B79,'Race 1'!$H$3:$J$89,3,FALSE))</f>
        <v>56</v>
      </c>
      <c r="F79" s="409">
        <f>IF(ISERROR(VLOOKUP(B79,'Race 2'!$H$3:$J$57,3,FALSE)),0,VLOOKUP(B79,'Race 2'!$H$3:$J$57,3,FALSE))</f>
        <v>0</v>
      </c>
      <c r="G79" s="409">
        <f>IF(ISERROR(VLOOKUP(B79,'Race 3'!$H$3:$L$75,3,FALSE)),0,VLOOKUP(B79,'Race 3'!$H$3:$L$75,3,FALSE))</f>
        <v>0</v>
      </c>
      <c r="H79" s="409">
        <f>IF(ISERROR(VLOOKUP(B79,'Race 4'!$H$3:$J$71,3,FALSE)),0,VLOOKUP(B79,'Race 4'!$H$3:$J$71,3,FALSE))</f>
        <v>0</v>
      </c>
      <c r="I79" s="409">
        <f>IF(ISERROR(VLOOKUP(B79,'Race 5'!$H$3:$J$90,3,FALSE)),0,VLOOKUP(B79,'Race 5'!$H$3:$J$90,3,FALSE))</f>
        <v>0</v>
      </c>
      <c r="J79" s="409">
        <f>IF(ISERROR(VLOOKUP(B79,'Race 6'!$H$3:$J$77,3,FALSE)),0,VLOOKUP(B79,'Race 6'!$H$3:$J$77,3,FALSE))</f>
        <v>0</v>
      </c>
      <c r="K79" s="409">
        <f>IF(ISERROR(VLOOKUP(B79,'Race 7'!$H$3:$J$62,3,FALSE)),0,VLOOKUP(B79,'Race 7'!$H$3:$J$62,3,FALSE))</f>
        <v>0</v>
      </c>
      <c r="L79" s="409">
        <f>IF(ISERROR(VLOOKUP(B79,'Race 8'!$H$3:$J$68,3,FALSE)),0,VLOOKUP(B79,'Race 8'!$H$3:$J$68,3,FALSE))</f>
        <v>0</v>
      </c>
      <c r="M79" s="460"/>
    </row>
    <row r="80" spans="1:13" ht="14.35" customHeight="1" x14ac:dyDescent="0.5">
      <c r="A80" s="409">
        <v>3</v>
      </c>
      <c r="B80" s="440" t="s">
        <v>157</v>
      </c>
      <c r="C80" s="409">
        <f t="shared" si="5"/>
        <v>0</v>
      </c>
      <c r="D80" s="409" cm="1">
        <f t="array" ref="D80">SUM(LARGE(E80:L80,{1,2,3,4,5}))</f>
        <v>0</v>
      </c>
      <c r="E80" s="409">
        <f>IF(ISERROR(VLOOKUP(B80,'Race 1'!$H$3:$J$89,3,FALSE)),0,VLOOKUP(B80,'Race 1'!$H$3:$J$89,3,FALSE))</f>
        <v>0</v>
      </c>
      <c r="F80" s="409">
        <f>IF(ISERROR(VLOOKUP(B80,'Race 2'!$H$3:$J$57,3,FALSE)),0,VLOOKUP(B80,'Race 2'!$H$3:$J$57,3,FALSE))</f>
        <v>0</v>
      </c>
      <c r="G80" s="409">
        <f>IF(ISERROR(VLOOKUP(B80,'Race 3'!$H$3:$L$75,3,FALSE)),0,VLOOKUP(B80,'Race 3'!$H$3:$L$75,3,FALSE))</f>
        <v>0</v>
      </c>
      <c r="H80" s="409">
        <f>IF(ISERROR(VLOOKUP(B80,'Race 4'!$H$3:$J$71,3,FALSE)),0,VLOOKUP(B80,'Race 4'!$H$3:$J$71,3,FALSE))</f>
        <v>0</v>
      </c>
      <c r="I80" s="409">
        <f>IF(ISERROR(VLOOKUP(B80,'Race 5'!$H$3:$J$90,3,FALSE)),0,VLOOKUP(B80,'Race 5'!$H$3:$J$90,3,FALSE))</f>
        <v>0</v>
      </c>
      <c r="J80" s="409">
        <f>IF(ISERROR(VLOOKUP(B80,'Race 6'!$H$3:$J$77,3,FALSE)),0,VLOOKUP(B80,'Race 6'!$H$3:$J$77,3,FALSE))</f>
        <v>0</v>
      </c>
      <c r="K80" s="409">
        <f>IF(ISERROR(VLOOKUP(B80,'Race 7'!$H$3:$J$62,3,FALSE)),0,VLOOKUP(B80,'Race 7'!$H$3:$J$62,3,FALSE))</f>
        <v>0</v>
      </c>
      <c r="L80" s="409">
        <f>IF(ISERROR(VLOOKUP(B80,'Race 8'!$H$3:$J$68,3,FALSE)),0,VLOOKUP(B80,'Race 8'!$H$3:$J$68,3,FALSE))</f>
        <v>0</v>
      </c>
      <c r="M80" s="460"/>
    </row>
    <row r="81" spans="1:13" ht="14.35" customHeight="1" x14ac:dyDescent="0.5">
      <c r="A81" s="409">
        <v>4</v>
      </c>
      <c r="B81" s="434" t="s">
        <v>62</v>
      </c>
      <c r="C81" s="409">
        <f t="shared" si="5"/>
        <v>0</v>
      </c>
      <c r="D81" s="409" cm="1">
        <f t="array" ref="D81">SUM(LARGE(E81:L81,{1,2,3,4,5}))</f>
        <v>0</v>
      </c>
      <c r="E81" s="409">
        <f>IF(ISERROR(VLOOKUP(B81,'Race 1'!$H$3:$J$89,3,FALSE)),0,VLOOKUP(B81,'Race 1'!$H$3:$J$89,3,FALSE))</f>
        <v>0</v>
      </c>
      <c r="F81" s="409">
        <f>IF(ISERROR(VLOOKUP(B81,'Race 2'!$H$3:$J$57,3,FALSE)),0,VLOOKUP(B81,'Race 2'!$H$3:$J$57,3,FALSE))</f>
        <v>0</v>
      </c>
      <c r="G81" s="409">
        <f>IF(ISERROR(VLOOKUP(B81,'Race 3'!$H$3:$L$75,3,FALSE)),0,VLOOKUP(B81,'Race 3'!$H$3:$L$75,3,FALSE))</f>
        <v>0</v>
      </c>
      <c r="H81" s="409">
        <f>IF(ISERROR(VLOOKUP(B81,'Race 4'!$H$3:$J$71,3,FALSE)),0,VLOOKUP(B81,'Race 4'!$H$3:$J$71,3,FALSE))</f>
        <v>0</v>
      </c>
      <c r="I81" s="409">
        <f>IF(ISERROR(VLOOKUP(B81,'Race 5'!$H$3:$J$90,3,FALSE)),0,VLOOKUP(B81,'Race 5'!$H$3:$J$90,3,FALSE))</f>
        <v>0</v>
      </c>
      <c r="J81" s="409">
        <f>IF(ISERROR(VLOOKUP(B81,'Race 6'!$H$3:$J$77,3,FALSE)),0,VLOOKUP(B81,'Race 6'!$H$3:$J$77,3,FALSE))</f>
        <v>0</v>
      </c>
      <c r="K81" s="409">
        <f>IF(ISERROR(VLOOKUP(B81,'Race 7'!$H$3:$J$62,3,FALSE)),0,VLOOKUP(B81,'Race 7'!$H$3:$J$62,3,FALSE))</f>
        <v>0</v>
      </c>
      <c r="L81" s="409">
        <f>IF(ISERROR(VLOOKUP(B81,'Race 8'!$H$3:$J$68,3,FALSE)),0,VLOOKUP(B81,'Race 8'!$H$3:$J$68,3,FALSE))</f>
        <v>0</v>
      </c>
      <c r="M81" s="460"/>
    </row>
    <row r="82" spans="1:13" ht="14.35" customHeight="1" x14ac:dyDescent="0.5">
      <c r="A82" s="409">
        <v>5</v>
      </c>
      <c r="B82" s="379" t="s">
        <v>367</v>
      </c>
      <c r="C82" s="409">
        <f t="shared" si="5"/>
        <v>0</v>
      </c>
      <c r="D82" s="409" cm="1">
        <f t="array" ref="D82">SUM(LARGE(E82:L82,{1,2,3,4,5}))</f>
        <v>0</v>
      </c>
      <c r="E82" s="409">
        <f>IF(ISERROR(VLOOKUP(B82,'Race 1'!$H$3:$J$89,3,FALSE)),0,VLOOKUP(B82,'Race 1'!$H$3:$J$89,3,FALSE))</f>
        <v>0</v>
      </c>
      <c r="F82" s="409">
        <f>IF(ISERROR(VLOOKUP(B82,'Race 2'!$H$3:$J$57,3,FALSE)),0,VLOOKUP(B82,'Race 2'!$H$3:$J$57,3,FALSE))</f>
        <v>0</v>
      </c>
      <c r="G82" s="409">
        <f>IF(ISERROR(VLOOKUP(B82,'Race 3'!$H$3:$L$75,3,FALSE)),0,VLOOKUP(B82,'Race 3'!$H$3:$L$75,3,FALSE))</f>
        <v>0</v>
      </c>
      <c r="H82" s="409">
        <f>IF(ISERROR(VLOOKUP(B82,'Race 4'!$H$3:$J$71,3,FALSE)),0,VLOOKUP(B82,'Race 4'!$H$3:$J$71,3,FALSE))</f>
        <v>0</v>
      </c>
      <c r="I82" s="409">
        <f>IF(ISERROR(VLOOKUP(B82,'Race 5'!$H$3:$J$90,3,FALSE)),0,VLOOKUP(B82,'Race 5'!$H$3:$J$90,3,FALSE))</f>
        <v>0</v>
      </c>
      <c r="J82" s="409">
        <f>IF(ISERROR(VLOOKUP(B82,'Race 6'!$H$3:$J$77,3,FALSE)),0,VLOOKUP(B82,'Race 6'!$H$3:$J$77,3,FALSE))</f>
        <v>0</v>
      </c>
      <c r="K82" s="409">
        <f>IF(ISERROR(VLOOKUP(B82,'Race 7'!$H$3:$J$62,3,FALSE)),0,VLOOKUP(B82,'Race 7'!$H$3:$J$62,3,FALSE))</f>
        <v>0</v>
      </c>
      <c r="L82" s="409">
        <f>IF(ISERROR(VLOOKUP(B82,'Race 8'!$H$3:$J$68,3,FALSE)),0,VLOOKUP(B82,'Race 8'!$H$3:$J$68,3,FALSE))</f>
        <v>0</v>
      </c>
      <c r="M82" s="460"/>
    </row>
    <row r="83" spans="1:13" ht="14.35" customHeight="1" x14ac:dyDescent="0.5">
      <c r="A83" s="409">
        <v>6</v>
      </c>
      <c r="B83" s="434" t="s">
        <v>45</v>
      </c>
      <c r="C83" s="409">
        <f t="shared" si="5"/>
        <v>0</v>
      </c>
      <c r="D83" s="409" cm="1">
        <f t="array" ref="D83">SUM(LARGE(E83:L83,{1,2,3,4,5}))</f>
        <v>0</v>
      </c>
      <c r="E83" s="409">
        <f>IF(ISERROR(VLOOKUP(B83,'Race 1'!$H$3:$J$89,3,FALSE)),0,VLOOKUP(B83,'Race 1'!$H$3:$J$89,3,FALSE))</f>
        <v>0</v>
      </c>
      <c r="F83" s="409">
        <f>IF(ISERROR(VLOOKUP(B83,'Race 2'!$H$3:$J$57,3,FALSE)),0,VLOOKUP(B83,'Race 2'!$H$3:$J$57,3,FALSE))</f>
        <v>0</v>
      </c>
      <c r="G83" s="409">
        <f>IF(ISERROR(VLOOKUP(B83,'Race 3'!$H$3:$L$75,3,FALSE)),0,VLOOKUP(B83,'Race 3'!$H$3:$L$75,3,FALSE))</f>
        <v>0</v>
      </c>
      <c r="H83" s="409">
        <f>IF(ISERROR(VLOOKUP(B83,'Race 4'!$H$3:$J$71,3,FALSE)),0,VLOOKUP(B83,'Race 4'!$H$3:$J$71,3,FALSE))</f>
        <v>0</v>
      </c>
      <c r="I83" s="409">
        <f>IF(ISERROR(VLOOKUP(B83,'Race 5'!$H$3:$J$90,3,FALSE)),0,VLOOKUP(B83,'Race 5'!$H$3:$J$90,3,FALSE))</f>
        <v>0</v>
      </c>
      <c r="J83" s="409">
        <f>IF(ISERROR(VLOOKUP(B83,'Race 6'!$H$3:$J$77,3,FALSE)),0,VLOOKUP(B83,'Race 6'!$H$3:$J$77,3,FALSE))</f>
        <v>0</v>
      </c>
      <c r="K83" s="409">
        <f>IF(ISERROR(VLOOKUP(B83,'Race 7'!$H$3:$J$62,3,FALSE)),0,VLOOKUP(B83,'Race 7'!$H$3:$J$62,3,FALSE))</f>
        <v>0</v>
      </c>
      <c r="L83" s="409">
        <f>IF(ISERROR(VLOOKUP(B83,'Race 8'!$H$3:$J$68,3,FALSE)),0,VLOOKUP(B83,'Race 8'!$H$3:$J$68,3,FALSE))</f>
        <v>0</v>
      </c>
      <c r="M83" s="460"/>
    </row>
    <row r="84" spans="1:13" ht="14.35" customHeight="1" thickBot="1" x14ac:dyDescent="0.55000000000000004">
      <c r="A84" s="409">
        <v>7</v>
      </c>
      <c r="B84" s="408" t="s">
        <v>13</v>
      </c>
      <c r="C84" s="409">
        <f t="shared" si="5"/>
        <v>0</v>
      </c>
      <c r="D84" s="409" cm="1">
        <f t="array" ref="D84">SUM(LARGE(E84:L84,{1,2,3,4,5}))</f>
        <v>0</v>
      </c>
      <c r="E84" s="409">
        <f>IF(ISERROR(VLOOKUP(B84,'Race 1'!$H$3:$J$89,3,FALSE)),0,VLOOKUP(B84,'Race 1'!$H$3:$J$89,3,FALSE))</f>
        <v>0</v>
      </c>
      <c r="F84" s="409">
        <f>IF(ISERROR(VLOOKUP(B84,'Race 2'!$H$3:$J$57,3,FALSE)),0,VLOOKUP(B84,'Race 2'!$H$3:$J$57,3,FALSE))</f>
        <v>0</v>
      </c>
      <c r="G84" s="409">
        <f>IF(ISERROR(VLOOKUP(B84,'Race 3'!$H$3:$L$75,3,FALSE)),0,VLOOKUP(B84,'Race 3'!$H$3:$L$75,3,FALSE))</f>
        <v>0</v>
      </c>
      <c r="H84" s="409">
        <f>IF(ISERROR(VLOOKUP(B84,'Race 4'!$H$3:$J$71,3,FALSE)),0,VLOOKUP(B84,'Race 4'!$H$3:$J$71,3,FALSE))</f>
        <v>0</v>
      </c>
      <c r="I84" s="409">
        <f>IF(ISERROR(VLOOKUP(B84,'Race 5'!$H$3:$J$90,3,FALSE)),0,VLOOKUP(B84,'Race 5'!$H$3:$J$90,3,FALSE))</f>
        <v>0</v>
      </c>
      <c r="J84" s="409">
        <f>IF(ISERROR(VLOOKUP(B84,'Race 6'!$H$3:$J$77,3,FALSE)),0,VLOOKUP(B84,'Race 6'!$H$3:$J$77,3,FALSE))</f>
        <v>0</v>
      </c>
      <c r="K84" s="409">
        <f>IF(ISERROR(VLOOKUP(B84,'Race 7'!$H$3:$J$62,3,FALSE)),0,VLOOKUP(B84,'Race 7'!$H$3:$J$62,3,FALSE))</f>
        <v>0</v>
      </c>
      <c r="L84" s="409">
        <f>IF(ISERROR(VLOOKUP(B84,'Race 8'!$H$3:$J$68,3,FALSE)),0,VLOOKUP(B84,'Race 8'!$H$3:$J$68,3,FALSE))</f>
        <v>0</v>
      </c>
      <c r="M84" s="460"/>
    </row>
    <row r="85" spans="1:13" ht="14.35" customHeight="1" x14ac:dyDescent="0.5">
      <c r="A85" s="428">
        <v>1</v>
      </c>
      <c r="B85" s="433" t="s">
        <v>53</v>
      </c>
      <c r="C85" s="428">
        <f t="shared" si="5"/>
        <v>1</v>
      </c>
      <c r="D85" s="428" cm="1">
        <f t="array" ref="D85">SUM(LARGE(E85:L85,{1,2,3,4,5}))</f>
        <v>55</v>
      </c>
      <c r="E85" s="428">
        <f>IF(ISERROR(VLOOKUP(B85,'Race 1'!$H$3:$J$89,3,FALSE)),0,VLOOKUP(B85,'Race 1'!$H$3:$J$89,3,FALSE))</f>
        <v>55</v>
      </c>
      <c r="F85" s="428">
        <f>IF(ISERROR(VLOOKUP(B85,'Race 2'!$H$3:$J$57,3,FALSE)),0,VLOOKUP(B85,'Race 2'!$H$3:$J$57,3,FALSE))</f>
        <v>0</v>
      </c>
      <c r="G85" s="428">
        <f>IF(ISERROR(VLOOKUP(B85,'Race 3'!$H$3:$L$75,3,FALSE)),0,VLOOKUP(B85,'Race 3'!$H$3:$L$75,3,FALSE))</f>
        <v>0</v>
      </c>
      <c r="H85" s="428">
        <f>IF(ISERROR(VLOOKUP(B85,'Race 4'!$H$3:$J$71,3,FALSE)),0,VLOOKUP(B85,'Race 4'!$H$3:$J$71,3,FALSE))</f>
        <v>0</v>
      </c>
      <c r="I85" s="428">
        <f>IF(ISERROR(VLOOKUP(B85,'Race 5'!$H$3:$J$90,3,FALSE)),0,VLOOKUP(B85,'Race 5'!$H$3:$J$90,3,FALSE))</f>
        <v>0</v>
      </c>
      <c r="J85" s="428">
        <f>IF(ISERROR(VLOOKUP(B85,'Race 6'!$H$3:$J$77,3,FALSE)),0,VLOOKUP(B85,'Race 6'!$H$3:$J$77,3,FALSE))</f>
        <v>0</v>
      </c>
      <c r="K85" s="428">
        <f>IF(ISERROR(VLOOKUP(B85,'Race 7'!$H$3:$J$62,3,FALSE)),0,VLOOKUP(B85,'Race 7'!$H$3:$J$62,3,FALSE))</f>
        <v>0</v>
      </c>
      <c r="L85" s="428">
        <f>IF(ISERROR(VLOOKUP(B85,'Race 8'!$H$3:$J$68,3,FALSE)),0,VLOOKUP(B85,'Race 8'!$H$3:$J$68,3,FALSE))</f>
        <v>0</v>
      </c>
      <c r="M85" s="459">
        <v>10</v>
      </c>
    </row>
    <row r="86" spans="1:13" ht="14.35" customHeight="1" x14ac:dyDescent="0.5">
      <c r="A86" s="409">
        <v>2</v>
      </c>
      <c r="B86" s="408" t="s">
        <v>422</v>
      </c>
      <c r="C86" s="409">
        <f t="shared" si="5"/>
        <v>1</v>
      </c>
      <c r="D86" s="409" cm="1">
        <f t="array" ref="D86">SUM(LARGE(E86:L86,{1,2,3,4,5}))</f>
        <v>54</v>
      </c>
      <c r="E86" s="409">
        <f>IF(ISERROR(VLOOKUP(B86,'Race 1'!$H$3:$J$89,3,FALSE)),0,VLOOKUP(B86,'Race 1'!$H$3:$J$89,3,FALSE))</f>
        <v>54</v>
      </c>
      <c r="F86" s="409">
        <f>IF(ISERROR(VLOOKUP(B86,'Race 2'!$H$3:$J$57,3,FALSE)),0,VLOOKUP(B86,'Race 2'!$H$3:$J$57,3,FALSE))</f>
        <v>0</v>
      </c>
      <c r="G86" s="409">
        <f>IF(ISERROR(VLOOKUP(B86,'Race 3'!$H$3:$L$75,3,FALSE)),0,VLOOKUP(B86,'Race 3'!$H$3:$L$75,3,FALSE))</f>
        <v>0</v>
      </c>
      <c r="H86" s="409">
        <f>IF(ISERROR(VLOOKUP(B86,'Race 4'!$H$3:$J$71,3,FALSE)),0,VLOOKUP(B86,'Race 4'!$H$3:$J$71,3,FALSE))</f>
        <v>0</v>
      </c>
      <c r="I86" s="409">
        <f>IF(ISERROR(VLOOKUP(B86,'Race 5'!$H$3:$J$90,3,FALSE)),0,VLOOKUP(B86,'Race 5'!$H$3:$J$90,3,FALSE))</f>
        <v>0</v>
      </c>
      <c r="J86" s="409">
        <f>IF(ISERROR(VLOOKUP(B86,'Race 6'!$H$3:$J$77,3,FALSE)),0,VLOOKUP(B86,'Race 6'!$H$3:$J$77,3,FALSE))</f>
        <v>0</v>
      </c>
      <c r="K86" s="409">
        <f>IF(ISERROR(VLOOKUP(B86,'Race 7'!$H$3:$J$62,3,FALSE)),0,VLOOKUP(B86,'Race 7'!$H$3:$J$62,3,FALSE))</f>
        <v>0</v>
      </c>
      <c r="L86" s="409">
        <f>IF(ISERROR(VLOOKUP(B86,'Race 8'!$H$3:$J$68,3,FALSE)),0,VLOOKUP(B86,'Race 8'!$H$3:$J$68,3,FALSE))</f>
        <v>0</v>
      </c>
      <c r="M86" s="460"/>
    </row>
    <row r="87" spans="1:13" ht="14.35" customHeight="1" x14ac:dyDescent="0.5">
      <c r="A87" s="409">
        <v>3</v>
      </c>
      <c r="B87" s="434" t="s">
        <v>14</v>
      </c>
      <c r="C87" s="409">
        <f t="shared" si="5"/>
        <v>1</v>
      </c>
      <c r="D87" s="409" cm="1">
        <f t="array" ref="D87">SUM(LARGE(E87:L87,{1,2,3,4,5}))</f>
        <v>53</v>
      </c>
      <c r="E87" s="409">
        <f>IF(ISERROR(VLOOKUP(B87,'Race 1'!$H$3:$J$89,3,FALSE)),0,VLOOKUP(B87,'Race 1'!$H$3:$J$89,3,FALSE))</f>
        <v>53</v>
      </c>
      <c r="F87" s="409">
        <f>IF(ISERROR(VLOOKUP(B87,'Race 2'!$H$3:$J$57,3,FALSE)),0,VLOOKUP(B87,'Race 2'!$H$3:$J$57,3,FALSE))</f>
        <v>0</v>
      </c>
      <c r="G87" s="409">
        <f>IF(ISERROR(VLOOKUP(B87,'Race 3'!$H$3:$L$75,3,FALSE)),0,VLOOKUP(B87,'Race 3'!$H$3:$L$75,3,FALSE))</f>
        <v>0</v>
      </c>
      <c r="H87" s="409">
        <f>IF(ISERROR(VLOOKUP(B87,'Race 4'!$H$3:$J$71,3,FALSE)),0,VLOOKUP(B87,'Race 4'!$H$3:$J$71,3,FALSE))</f>
        <v>0</v>
      </c>
      <c r="I87" s="409">
        <f>IF(ISERROR(VLOOKUP(B87,'Race 5'!$H$3:$J$90,3,FALSE)),0,VLOOKUP(B87,'Race 5'!$H$3:$J$90,3,FALSE))</f>
        <v>0</v>
      </c>
      <c r="J87" s="409">
        <f>IF(ISERROR(VLOOKUP(B87,'Race 6'!$H$3:$J$77,3,FALSE)),0,VLOOKUP(B87,'Race 6'!$H$3:$J$77,3,FALSE))</f>
        <v>0</v>
      </c>
      <c r="K87" s="409">
        <f>IF(ISERROR(VLOOKUP(B87,'Race 7'!$H$3:$J$62,3,FALSE)),0,VLOOKUP(B87,'Race 7'!$H$3:$J$62,3,FALSE))</f>
        <v>0</v>
      </c>
      <c r="L87" s="409">
        <f>IF(ISERROR(VLOOKUP(B87,'Race 8'!$H$3:$J$68,3,FALSE)),0,VLOOKUP(B87,'Race 8'!$H$3:$J$68,3,FALSE))</f>
        <v>0</v>
      </c>
      <c r="M87" s="460"/>
    </row>
    <row r="88" spans="1:13" ht="14.35" customHeight="1" x14ac:dyDescent="0.5">
      <c r="A88" s="409">
        <v>4</v>
      </c>
      <c r="B88" s="408" t="s">
        <v>24</v>
      </c>
      <c r="C88" s="409">
        <f t="shared" si="5"/>
        <v>1</v>
      </c>
      <c r="D88" s="409" cm="1">
        <f t="array" ref="D88">SUM(LARGE(E88:L88,{1,2,3,4,5}))</f>
        <v>52</v>
      </c>
      <c r="E88" s="409">
        <f>IF(ISERROR(VLOOKUP(B88,'Race 1'!$H$3:$J$89,3,FALSE)),0,VLOOKUP(B88,'Race 1'!$H$3:$J$89,3,FALSE))</f>
        <v>52</v>
      </c>
      <c r="F88" s="409">
        <f>IF(ISERROR(VLOOKUP(B88,'Race 2'!$H$3:$J$57,3,FALSE)),0,VLOOKUP(B88,'Race 2'!$H$3:$J$57,3,FALSE))</f>
        <v>0</v>
      </c>
      <c r="G88" s="409">
        <f>IF(ISERROR(VLOOKUP(B88,'Race 3'!$H$3:$L$75,3,FALSE)),0,VLOOKUP(B88,'Race 3'!$H$3:$L$75,3,FALSE))</f>
        <v>0</v>
      </c>
      <c r="H88" s="409">
        <f>IF(ISERROR(VLOOKUP(B88,'Race 4'!$H$3:$J$71,3,FALSE)),0,VLOOKUP(B88,'Race 4'!$H$3:$J$71,3,FALSE))</f>
        <v>0</v>
      </c>
      <c r="I88" s="409">
        <f>IF(ISERROR(VLOOKUP(B88,'Race 5'!$H$3:$J$90,3,FALSE)),0,VLOOKUP(B88,'Race 5'!$H$3:$J$90,3,FALSE))</f>
        <v>0</v>
      </c>
      <c r="J88" s="409">
        <f>IF(ISERROR(VLOOKUP(B88,'Race 6'!$H$3:$J$77,3,FALSE)),0,VLOOKUP(B88,'Race 6'!$H$3:$J$77,3,FALSE))</f>
        <v>0</v>
      </c>
      <c r="K88" s="409">
        <f>IF(ISERROR(VLOOKUP(B88,'Race 7'!$H$3:$J$62,3,FALSE)),0,VLOOKUP(B88,'Race 7'!$H$3:$J$62,3,FALSE))</f>
        <v>0</v>
      </c>
      <c r="L88" s="409">
        <f>IF(ISERROR(VLOOKUP(B88,'Race 8'!$H$3:$J$68,3,FALSE)),0,VLOOKUP(B88,'Race 8'!$H$3:$J$68,3,FALSE))</f>
        <v>0</v>
      </c>
      <c r="M88" s="460"/>
    </row>
    <row r="89" spans="1:13" ht="14.35" customHeight="1" x14ac:dyDescent="0.5">
      <c r="A89" s="409">
        <v>5</v>
      </c>
      <c r="B89" s="434" t="s">
        <v>76</v>
      </c>
      <c r="C89" s="409">
        <f t="shared" si="5"/>
        <v>1</v>
      </c>
      <c r="D89" s="409" cm="1">
        <f t="array" ref="D89">SUM(LARGE(E89:L89,{1,2,3,4,5}))</f>
        <v>51</v>
      </c>
      <c r="E89" s="409">
        <f>IF(ISERROR(VLOOKUP(B89,'Race 1'!$H$3:$J$89,3,FALSE)),0,VLOOKUP(B89,'Race 1'!$H$3:$J$89,3,FALSE))</f>
        <v>51</v>
      </c>
      <c r="F89" s="409">
        <f>IF(ISERROR(VLOOKUP(B89,'Race 2'!$H$3:$J$57,3,FALSE)),0,VLOOKUP(B89,'Race 2'!$H$3:$J$57,3,FALSE))</f>
        <v>0</v>
      </c>
      <c r="G89" s="409">
        <f>IF(ISERROR(VLOOKUP(B89,'Race 3'!$H$3:$L$75,3,FALSE)),0,VLOOKUP(B89,'Race 3'!$H$3:$L$75,3,FALSE))</f>
        <v>0</v>
      </c>
      <c r="H89" s="409">
        <f>IF(ISERROR(VLOOKUP(B89,'Race 4'!$H$3:$J$71,3,FALSE)),0,VLOOKUP(B89,'Race 4'!$H$3:$J$71,3,FALSE))</f>
        <v>0</v>
      </c>
      <c r="I89" s="409">
        <f>IF(ISERROR(VLOOKUP(B89,'Race 5'!$H$3:$J$90,3,FALSE)),0,VLOOKUP(B89,'Race 5'!$H$3:$J$90,3,FALSE))</f>
        <v>0</v>
      </c>
      <c r="J89" s="409">
        <f>IF(ISERROR(VLOOKUP(B89,'Race 6'!$H$3:$J$77,3,FALSE)),0,VLOOKUP(B89,'Race 6'!$H$3:$J$77,3,FALSE))</f>
        <v>0</v>
      </c>
      <c r="K89" s="409">
        <f>IF(ISERROR(VLOOKUP(B89,'Race 7'!$H$3:$J$62,3,FALSE)),0,VLOOKUP(B89,'Race 7'!$H$3:$J$62,3,FALSE))</f>
        <v>0</v>
      </c>
      <c r="L89" s="409">
        <f>IF(ISERROR(VLOOKUP(B89,'Race 8'!$H$3:$J$68,3,FALSE)),0,VLOOKUP(B89,'Race 8'!$H$3:$J$68,3,FALSE))</f>
        <v>0</v>
      </c>
      <c r="M89" s="460"/>
    </row>
    <row r="90" spans="1:13" ht="14.35" customHeight="1" x14ac:dyDescent="0.5">
      <c r="A90" s="409">
        <v>6</v>
      </c>
      <c r="B90" s="408" t="s">
        <v>144</v>
      </c>
      <c r="C90" s="409">
        <f t="shared" si="5"/>
        <v>1</v>
      </c>
      <c r="D90" s="409" cm="1">
        <f t="array" ref="D90">SUM(LARGE(E90:L90,{1,2,3,4,5}))</f>
        <v>50</v>
      </c>
      <c r="E90" s="409">
        <f>IF(ISERROR(VLOOKUP(B90,'Race 1'!$H$3:$J$89,3,FALSE)),0,VLOOKUP(B90,'Race 1'!$H$3:$J$89,3,FALSE))</f>
        <v>50</v>
      </c>
      <c r="F90" s="409">
        <f>IF(ISERROR(VLOOKUP(B90,'Race 2'!$H$3:$J$57,3,FALSE)),0,VLOOKUP(B90,'Race 2'!$H$3:$J$57,3,FALSE))</f>
        <v>0</v>
      </c>
      <c r="G90" s="409">
        <f>IF(ISERROR(VLOOKUP(B90,'Race 3'!$H$3:$L$75,3,FALSE)),0,VLOOKUP(B90,'Race 3'!$H$3:$L$75,3,FALSE))</f>
        <v>0</v>
      </c>
      <c r="H90" s="409">
        <f>IF(ISERROR(VLOOKUP(B90,'Race 4'!$H$3:$J$71,3,FALSE)),0,VLOOKUP(B90,'Race 4'!$H$3:$J$71,3,FALSE))</f>
        <v>0</v>
      </c>
      <c r="I90" s="409">
        <f>IF(ISERROR(VLOOKUP(B90,'Race 5'!$H$3:$J$90,3,FALSE)),0,VLOOKUP(B90,'Race 5'!$H$3:$J$90,3,FALSE))</f>
        <v>0</v>
      </c>
      <c r="J90" s="409">
        <f>IF(ISERROR(VLOOKUP(B90,'Race 6'!$H$3:$J$77,3,FALSE)),0,VLOOKUP(B90,'Race 6'!$H$3:$J$77,3,FALSE))</f>
        <v>0</v>
      </c>
      <c r="K90" s="409">
        <f>IF(ISERROR(VLOOKUP(B90,'Race 7'!$H$3:$J$62,3,FALSE)),0,VLOOKUP(B90,'Race 7'!$H$3:$J$62,3,FALSE))</f>
        <v>0</v>
      </c>
      <c r="L90" s="409">
        <f>IF(ISERROR(VLOOKUP(B90,'Race 8'!$H$3:$J$68,3,FALSE)),0,VLOOKUP(B90,'Race 8'!$H$3:$J$68,3,FALSE))</f>
        <v>0</v>
      </c>
      <c r="M90" s="460"/>
    </row>
    <row r="91" spans="1:13" ht="14.35" customHeight="1" x14ac:dyDescent="0.5">
      <c r="A91" s="409">
        <v>7</v>
      </c>
      <c r="B91" s="408" t="s">
        <v>25</v>
      </c>
      <c r="C91" s="409">
        <f t="shared" si="5"/>
        <v>0</v>
      </c>
      <c r="D91" s="409" cm="1">
        <f t="array" ref="D91">SUM(LARGE(E91:L91,{1,2,3,4,5}))</f>
        <v>0</v>
      </c>
      <c r="E91" s="409">
        <f>IF(ISERROR(VLOOKUP(B91,'Race 1'!$H$3:$J$89,3,FALSE)),0,VLOOKUP(B91,'Race 1'!$H$3:$J$89,3,FALSE))</f>
        <v>0</v>
      </c>
      <c r="F91" s="409">
        <f>IF(ISERROR(VLOOKUP(B91,'Race 2'!$H$3:$J$57,3,FALSE)),0,VLOOKUP(B91,'Race 2'!$H$3:$J$57,3,FALSE))</f>
        <v>0</v>
      </c>
      <c r="G91" s="409">
        <f>IF(ISERROR(VLOOKUP(B91,'Race 3'!$H$3:$L$75,3,FALSE)),0,VLOOKUP(B91,'Race 3'!$H$3:$L$75,3,FALSE))</f>
        <v>0</v>
      </c>
      <c r="H91" s="409">
        <f>IF(ISERROR(VLOOKUP(B91,'Race 4'!$H$3:$J$71,3,FALSE)),0,VLOOKUP(B91,'Race 4'!$H$3:$J$71,3,FALSE))</f>
        <v>0</v>
      </c>
      <c r="I91" s="409">
        <f>IF(ISERROR(VLOOKUP(B91,'Race 5'!$H$3:$J$90,3,FALSE)),0,VLOOKUP(B91,'Race 5'!$H$3:$J$90,3,FALSE))</f>
        <v>0</v>
      </c>
      <c r="J91" s="409">
        <f>IF(ISERROR(VLOOKUP(B91,'Race 6'!$H$3:$J$77,3,FALSE)),0,VLOOKUP(B91,'Race 6'!$H$3:$J$77,3,FALSE))</f>
        <v>0</v>
      </c>
      <c r="K91" s="409">
        <f>IF(ISERROR(VLOOKUP(B91,'Race 7'!$H$3:$J$62,3,FALSE)),0,VLOOKUP(B91,'Race 7'!$H$3:$J$62,3,FALSE))</f>
        <v>0</v>
      </c>
      <c r="L91" s="409">
        <f>IF(ISERROR(VLOOKUP(B91,'Race 8'!$H$3:$J$68,3,FALSE)),0,VLOOKUP(B91,'Race 8'!$H$3:$J$68,3,FALSE))</f>
        <v>0</v>
      </c>
      <c r="M91" s="460"/>
    </row>
    <row r="92" spans="1:13" ht="14.35" customHeight="1" x14ac:dyDescent="0.5">
      <c r="A92" s="409">
        <v>8</v>
      </c>
      <c r="B92" s="408" t="s">
        <v>22</v>
      </c>
      <c r="C92" s="409">
        <f t="shared" si="5"/>
        <v>0</v>
      </c>
      <c r="D92" s="409" cm="1">
        <f t="array" ref="D92">SUM(LARGE(E92:L92,{1,2,3,4,5}))</f>
        <v>0</v>
      </c>
      <c r="E92" s="409">
        <f>IF(ISERROR(VLOOKUP(B92,'Race 1'!$H$3:$J$89,3,FALSE)),0,VLOOKUP(B92,'Race 1'!$H$3:$J$89,3,FALSE))</f>
        <v>0</v>
      </c>
      <c r="F92" s="409">
        <f>IF(ISERROR(VLOOKUP(B92,'Race 2'!$H$3:$J$57,3,FALSE)),0,VLOOKUP(B92,'Race 2'!$H$3:$J$57,3,FALSE))</f>
        <v>0</v>
      </c>
      <c r="G92" s="409">
        <f>IF(ISERROR(VLOOKUP(B92,'Race 3'!$H$3:$L$75,3,FALSE)),0,VLOOKUP(B92,'Race 3'!$H$3:$L$75,3,FALSE))</f>
        <v>0</v>
      </c>
      <c r="H92" s="409">
        <f>IF(ISERROR(VLOOKUP(B92,'Race 4'!$H$3:$J$71,3,FALSE)),0,VLOOKUP(B92,'Race 4'!$H$3:$J$71,3,FALSE))</f>
        <v>0</v>
      </c>
      <c r="I92" s="409">
        <f>IF(ISERROR(VLOOKUP(B92,'Race 5'!$H$3:$J$90,3,FALSE)),0,VLOOKUP(B92,'Race 5'!$H$3:$J$90,3,FALSE))</f>
        <v>0</v>
      </c>
      <c r="J92" s="409">
        <f>IF(ISERROR(VLOOKUP(B92,'Race 6'!$H$3:$J$77,3,FALSE)),0,VLOOKUP(B92,'Race 6'!$H$3:$J$77,3,FALSE))</f>
        <v>0</v>
      </c>
      <c r="K92" s="409">
        <f>IF(ISERROR(VLOOKUP(B92,'Race 7'!$H$3:$J$62,3,FALSE)),0,VLOOKUP(B92,'Race 7'!$H$3:$J$62,3,FALSE))</f>
        <v>0</v>
      </c>
      <c r="L92" s="409">
        <f>IF(ISERROR(VLOOKUP(B92,'Race 8'!$H$3:$J$68,3,FALSE)),0,VLOOKUP(B92,'Race 8'!$H$3:$J$68,3,FALSE))</f>
        <v>0</v>
      </c>
      <c r="M92" s="460"/>
    </row>
    <row r="93" spans="1:13" ht="14.35" customHeight="1" x14ac:dyDescent="0.5">
      <c r="A93" s="409">
        <v>9</v>
      </c>
      <c r="B93" s="408" t="s">
        <v>21</v>
      </c>
      <c r="C93" s="409">
        <f t="shared" si="5"/>
        <v>0</v>
      </c>
      <c r="D93" s="409" cm="1">
        <f t="array" ref="D93">SUM(LARGE(E93:L93,{1,2,3,4,5}))</f>
        <v>0</v>
      </c>
      <c r="E93" s="409">
        <f>IF(ISERROR(VLOOKUP(B93,'Race 1'!$H$3:$J$89,3,FALSE)),0,VLOOKUP(B93,'Race 1'!$H$3:$J$89,3,FALSE))</f>
        <v>0</v>
      </c>
      <c r="F93" s="409">
        <f>IF(ISERROR(VLOOKUP(B93,'Race 2'!$H$3:$J$57,3,FALSE)),0,VLOOKUP(B93,'Race 2'!$H$3:$J$57,3,FALSE))</f>
        <v>0</v>
      </c>
      <c r="G93" s="409">
        <f>IF(ISERROR(VLOOKUP(B93,'Race 3'!$H$3:$L$75,3,FALSE)),0,VLOOKUP(B93,'Race 3'!$H$3:$L$75,3,FALSE))</f>
        <v>0</v>
      </c>
      <c r="H93" s="409">
        <f>IF(ISERROR(VLOOKUP(B93,'Race 4'!$H$3:$J$71,3,FALSE)),0,VLOOKUP(B93,'Race 4'!$H$3:$J$71,3,FALSE))</f>
        <v>0</v>
      </c>
      <c r="I93" s="409">
        <f>IF(ISERROR(VLOOKUP(B93,'Race 5'!$H$3:$J$90,3,FALSE)),0,VLOOKUP(B93,'Race 5'!$H$3:$J$90,3,FALSE))</f>
        <v>0</v>
      </c>
      <c r="J93" s="409">
        <f>IF(ISERROR(VLOOKUP(B93,'Race 6'!$H$3:$J$77,3,FALSE)),0,VLOOKUP(B93,'Race 6'!$H$3:$J$77,3,FALSE))</f>
        <v>0</v>
      </c>
      <c r="K93" s="409">
        <f>IF(ISERROR(VLOOKUP(B93,'Race 7'!$H$3:$J$62,3,FALSE)),0,VLOOKUP(B93,'Race 7'!$H$3:$J$62,3,FALSE))</f>
        <v>0</v>
      </c>
      <c r="L93" s="409">
        <f>IF(ISERROR(VLOOKUP(B93,'Race 8'!$H$3:$J$68,3,FALSE)),0,VLOOKUP(B93,'Race 8'!$H$3:$J$68,3,FALSE))</f>
        <v>0</v>
      </c>
      <c r="M93" s="460"/>
    </row>
    <row r="94" spans="1:13" ht="14.35" customHeight="1" x14ac:dyDescent="0.5">
      <c r="A94" s="409">
        <v>10</v>
      </c>
      <c r="B94" s="408" t="s">
        <v>31</v>
      </c>
      <c r="C94" s="409">
        <f t="shared" si="5"/>
        <v>0</v>
      </c>
      <c r="D94" s="409" cm="1">
        <f t="array" ref="D94">SUM(LARGE(E94:L94,{1,2,3,4,5}))</f>
        <v>0</v>
      </c>
      <c r="E94" s="409">
        <f>IF(ISERROR(VLOOKUP(B94,'Race 1'!$H$3:$J$89,3,FALSE)),0,VLOOKUP(B94,'Race 1'!$H$3:$J$89,3,FALSE))</f>
        <v>0</v>
      </c>
      <c r="F94" s="409">
        <f>IF(ISERROR(VLOOKUP(B94,'Race 2'!$H$3:$J$57,3,FALSE)),0,VLOOKUP(B94,'Race 2'!$H$3:$J$57,3,FALSE))</f>
        <v>0</v>
      </c>
      <c r="G94" s="409">
        <f>IF(ISERROR(VLOOKUP(B94,'Race 3'!$H$3:$L$75,3,FALSE)),0,VLOOKUP(B94,'Race 3'!$H$3:$L$75,3,FALSE))</f>
        <v>0</v>
      </c>
      <c r="H94" s="409">
        <f>IF(ISERROR(VLOOKUP(B94,'Race 4'!$H$3:$J$71,3,FALSE)),0,VLOOKUP(B94,'Race 4'!$H$3:$J$71,3,FALSE))</f>
        <v>0</v>
      </c>
      <c r="I94" s="409">
        <f>IF(ISERROR(VLOOKUP(B94,'Race 5'!$H$3:$J$90,3,FALSE)),0,VLOOKUP(B94,'Race 5'!$H$3:$J$90,3,FALSE))</f>
        <v>0</v>
      </c>
      <c r="J94" s="409">
        <f>IF(ISERROR(VLOOKUP(B94,'Race 6'!$H$3:$J$77,3,FALSE)),0,VLOOKUP(B94,'Race 6'!$H$3:$J$77,3,FALSE))</f>
        <v>0</v>
      </c>
      <c r="K94" s="409">
        <f>IF(ISERROR(VLOOKUP(B94,'Race 7'!$H$3:$J$62,3,FALSE)),0,VLOOKUP(B94,'Race 7'!$H$3:$J$62,3,FALSE))</f>
        <v>0</v>
      </c>
      <c r="L94" s="409">
        <f>IF(ISERROR(VLOOKUP(B94,'Race 8'!$H$3:$J$68,3,FALSE)),0,VLOOKUP(B94,'Race 8'!$H$3:$J$68,3,FALSE))</f>
        <v>0</v>
      </c>
      <c r="M94" s="460"/>
    </row>
    <row r="95" spans="1:13" ht="14.35" customHeight="1" x14ac:dyDescent="0.5">
      <c r="A95" s="409">
        <v>11</v>
      </c>
      <c r="B95" s="434" t="s">
        <v>71</v>
      </c>
      <c r="C95" s="409">
        <f t="shared" si="5"/>
        <v>0</v>
      </c>
      <c r="D95" s="409" cm="1">
        <f t="array" ref="D95">SUM(LARGE(E95:L95,{1,2,3,4,5}))</f>
        <v>0</v>
      </c>
      <c r="E95" s="409">
        <f>IF(ISERROR(VLOOKUP(B95,'Race 1'!$H$3:$J$89,3,FALSE)),0,VLOOKUP(B95,'Race 1'!$H$3:$J$89,3,FALSE))</f>
        <v>0</v>
      </c>
      <c r="F95" s="409">
        <f>IF(ISERROR(VLOOKUP(B95,'Race 2'!$H$3:$J$57,3,FALSE)),0,VLOOKUP(B95,'Race 2'!$H$3:$J$57,3,FALSE))</f>
        <v>0</v>
      </c>
      <c r="G95" s="409">
        <f>IF(ISERROR(VLOOKUP(B95,'Race 3'!$H$3:$L$75,3,FALSE)),0,VLOOKUP(B95,'Race 3'!$H$3:$L$75,3,FALSE))</f>
        <v>0</v>
      </c>
      <c r="H95" s="409">
        <f>IF(ISERROR(VLOOKUP(B95,'Race 4'!$H$3:$J$71,3,FALSE)),0,VLOOKUP(B95,'Race 4'!$H$3:$J$71,3,FALSE))</f>
        <v>0</v>
      </c>
      <c r="I95" s="409">
        <f>IF(ISERROR(VLOOKUP(B95,'Race 5'!$H$3:$J$90,3,FALSE)),0,VLOOKUP(B95,'Race 5'!$H$3:$J$90,3,FALSE))</f>
        <v>0</v>
      </c>
      <c r="J95" s="409">
        <f>IF(ISERROR(VLOOKUP(B95,'Race 6'!$H$3:$J$77,3,FALSE)),0,VLOOKUP(B95,'Race 6'!$H$3:$J$77,3,FALSE))</f>
        <v>0</v>
      </c>
      <c r="K95" s="409">
        <f>IF(ISERROR(VLOOKUP(B95,'Race 7'!$H$3:$J$62,3,FALSE)),0,VLOOKUP(B95,'Race 7'!$H$3:$J$62,3,FALSE))</f>
        <v>0</v>
      </c>
      <c r="L95" s="409">
        <f>IF(ISERROR(VLOOKUP(B95,'Race 8'!$H$3:$J$68,3,FALSE)),0,VLOOKUP(B95,'Race 8'!$H$3:$J$68,3,FALSE))</f>
        <v>0</v>
      </c>
      <c r="M95" s="460"/>
    </row>
    <row r="96" spans="1:13" ht="14.35" customHeight="1" thickBot="1" x14ac:dyDescent="0.55000000000000004">
      <c r="A96" s="426">
        <v>12</v>
      </c>
      <c r="B96" s="427" t="s">
        <v>33</v>
      </c>
      <c r="C96" s="426">
        <f t="shared" si="5"/>
        <v>0</v>
      </c>
      <c r="D96" s="426" cm="1">
        <f t="array" ref="D96">SUM(LARGE(E96:L96,{1,2,3,4,5}))</f>
        <v>0</v>
      </c>
      <c r="E96" s="426">
        <f>IF(ISERROR(VLOOKUP(B96,'Race 1'!$H$3:$J$89,3,FALSE)),0,VLOOKUP(B96,'Race 1'!$H$3:$J$89,3,FALSE))</f>
        <v>0</v>
      </c>
      <c r="F96" s="426">
        <f>IF(ISERROR(VLOOKUP(B96,'Race 2'!$H$3:$J$57,3,FALSE)),0,VLOOKUP(B96,'Race 2'!$H$3:$J$57,3,FALSE))</f>
        <v>0</v>
      </c>
      <c r="G96" s="426">
        <f>IF(ISERROR(VLOOKUP(B96,'Race 3'!$H$3:$L$75,3,FALSE)),0,VLOOKUP(B96,'Race 3'!$H$3:$L$75,3,FALSE))</f>
        <v>0</v>
      </c>
      <c r="H96" s="426">
        <f>IF(ISERROR(VLOOKUP(B96,'Race 4'!$H$3:$J$71,3,FALSE)),0,VLOOKUP(B96,'Race 4'!$H$3:$J$71,3,FALSE))</f>
        <v>0</v>
      </c>
      <c r="I96" s="426">
        <f>IF(ISERROR(VLOOKUP(B96,'Race 5'!$H$3:$J$90,3,FALSE)),0,VLOOKUP(B96,'Race 5'!$H$3:$J$90,3,FALSE))</f>
        <v>0</v>
      </c>
      <c r="J96" s="426">
        <f>IF(ISERROR(VLOOKUP(B96,'Race 6'!$H$3:$J$77,3,FALSE)),0,VLOOKUP(B96,'Race 6'!$H$3:$J$77,3,FALSE))</f>
        <v>0</v>
      </c>
      <c r="K96" s="426">
        <f>IF(ISERROR(VLOOKUP(B96,'Race 7'!$H$3:$J$62,3,FALSE)),0,VLOOKUP(B96,'Race 7'!$H$3:$J$62,3,FALSE))</f>
        <v>0</v>
      </c>
      <c r="L96" s="426">
        <f>IF(ISERROR(VLOOKUP(B96,'Race 8'!$H$3:$J$68,3,FALSE)),0,VLOOKUP(B96,'Race 8'!$H$3:$J$68,3,FALSE))</f>
        <v>0</v>
      </c>
      <c r="M96" s="461"/>
    </row>
    <row r="97" spans="5:12" ht="14.35" customHeight="1" x14ac:dyDescent="0.5">
      <c r="E97" s="418">
        <f t="shared" ref="E97:L97" si="6">COUNTIF(E3:E96,"&gt;0")</f>
        <v>51</v>
      </c>
      <c r="F97" s="418">
        <f t="shared" si="6"/>
        <v>0</v>
      </c>
      <c r="G97" s="418">
        <f t="shared" si="6"/>
        <v>0</v>
      </c>
      <c r="H97" s="418">
        <f t="shared" si="6"/>
        <v>0</v>
      </c>
      <c r="I97" s="418">
        <f t="shared" si="6"/>
        <v>0</v>
      </c>
      <c r="J97" s="418">
        <f t="shared" si="6"/>
        <v>0</v>
      </c>
      <c r="K97" s="418">
        <f t="shared" si="6"/>
        <v>0</v>
      </c>
      <c r="L97" s="418">
        <f t="shared" si="6"/>
        <v>0</v>
      </c>
    </row>
  </sheetData>
  <sortState xmlns:xlrd2="http://schemas.microsoft.com/office/spreadsheetml/2017/richdata2" ref="B85:L95">
    <sortCondition descending="1" ref="D85:D95"/>
  </sortState>
  <mergeCells count="10">
    <mergeCell ref="M13:M19"/>
    <mergeCell ref="M20:M27"/>
    <mergeCell ref="M3:M12"/>
    <mergeCell ref="M55:M65"/>
    <mergeCell ref="M66:M77"/>
    <mergeCell ref="M78:M84"/>
    <mergeCell ref="M85:M96"/>
    <mergeCell ref="M28:M35"/>
    <mergeCell ref="M36:M44"/>
    <mergeCell ref="M45:M54"/>
  </mergeCells>
  <pageMargins left="0.75" right="0.75" top="1" bottom="1" header="0.5" footer="0.5"/>
  <pageSetup paperSize="9" scale="45" orientation="portrait" horizontalDpi="36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132"/>
  <sheetViews>
    <sheetView showGridLines="0" topLeftCell="A13" workbookViewId="0">
      <selection activeCell="I22" sqref="I22"/>
    </sheetView>
  </sheetViews>
  <sheetFormatPr defaultRowHeight="12.7" x14ac:dyDescent="0.4"/>
  <cols>
    <col min="1" max="1" width="4.5859375" bestFit="1" customWidth="1"/>
    <col min="2" max="2" width="18.5859375" bestFit="1" customWidth="1"/>
    <col min="3" max="3" width="6.87890625" bestFit="1" customWidth="1"/>
    <col min="4" max="4" width="7.41015625" bestFit="1" customWidth="1"/>
    <col min="5" max="5" width="5.8203125" bestFit="1" customWidth="1"/>
    <col min="6" max="8" width="3.9375" bestFit="1" customWidth="1"/>
    <col min="9" max="9" width="9.1171875" bestFit="1" customWidth="1"/>
    <col min="10" max="13" width="5.1171875" bestFit="1" customWidth="1"/>
    <col min="14" max="14" width="2.8203125" bestFit="1" customWidth="1"/>
    <col min="15" max="15" width="3.9375" bestFit="1" customWidth="1"/>
    <col min="16" max="16" width="4.3515625" bestFit="1" customWidth="1"/>
    <col min="17" max="17" width="4.17578125" bestFit="1" customWidth="1"/>
    <col min="18" max="18" width="2.8203125" customWidth="1"/>
  </cols>
  <sheetData>
    <row r="1" spans="1:19" ht="13" thickBot="1" x14ac:dyDescent="0.45">
      <c r="A1" s="28" t="s">
        <v>9</v>
      </c>
      <c r="B1" s="28" t="s">
        <v>8</v>
      </c>
      <c r="C1" s="18" t="s">
        <v>2</v>
      </c>
      <c r="D1" s="18" t="s">
        <v>3</v>
      </c>
      <c r="E1" s="19" t="s">
        <v>126</v>
      </c>
      <c r="F1" s="18">
        <v>1</v>
      </c>
      <c r="G1" s="18">
        <v>2</v>
      </c>
      <c r="H1" s="18">
        <v>3</v>
      </c>
      <c r="I1" s="29">
        <v>43502</v>
      </c>
      <c r="J1" s="18">
        <v>5</v>
      </c>
      <c r="K1" s="18">
        <v>6</v>
      </c>
      <c r="L1" s="18">
        <v>7</v>
      </c>
      <c r="M1" s="18">
        <v>8</v>
      </c>
      <c r="N1" s="18">
        <v>9</v>
      </c>
      <c r="O1" s="18">
        <v>10</v>
      </c>
      <c r="P1" s="52" t="s">
        <v>147</v>
      </c>
      <c r="Q1" s="52" t="s">
        <v>148</v>
      </c>
    </row>
    <row r="2" spans="1:19" x14ac:dyDescent="0.4">
      <c r="A2" s="30">
        <v>1</v>
      </c>
      <c r="B2" s="30" t="s">
        <v>57</v>
      </c>
      <c r="C2" s="14">
        <f t="shared" ref="C2:C33" si="0">COUNTIF(F2:O2,"&gt;0")</f>
        <v>2</v>
      </c>
      <c r="D2" s="14">
        <f>SUM(LARGE(F2:O2,{1,2,3,4,5,6}))</f>
        <v>200</v>
      </c>
      <c r="E2" s="16">
        <f t="shared" ref="E2:E33" si="1">SUM(F2:O2)/C2</f>
        <v>100</v>
      </c>
      <c r="F2" s="31">
        <v>100</v>
      </c>
      <c r="G2" s="31">
        <v>100</v>
      </c>
      <c r="H2" s="31">
        <v>0</v>
      </c>
      <c r="I2" s="32">
        <v>0</v>
      </c>
      <c r="J2" s="31">
        <v>0</v>
      </c>
      <c r="K2" s="31">
        <v>0</v>
      </c>
      <c r="L2" s="31">
        <v>0</v>
      </c>
      <c r="M2" s="31">
        <v>0</v>
      </c>
      <c r="N2" s="31">
        <v>0</v>
      </c>
      <c r="O2" s="31">
        <v>0</v>
      </c>
      <c r="P2" s="53">
        <v>100</v>
      </c>
      <c r="Q2" s="54"/>
      <c r="S2" s="3"/>
    </row>
    <row r="3" spans="1:19" x14ac:dyDescent="0.4">
      <c r="A3" s="30">
        <v>2</v>
      </c>
      <c r="B3" s="30" t="s">
        <v>77</v>
      </c>
      <c r="C3" s="15">
        <f t="shared" si="0"/>
        <v>1</v>
      </c>
      <c r="D3" s="15">
        <f>SUM(LARGE(F3:O3,{1,2,3,4,5,6}))</f>
        <v>100</v>
      </c>
      <c r="E3" s="17">
        <f t="shared" si="1"/>
        <v>100</v>
      </c>
      <c r="F3" s="31">
        <v>0</v>
      </c>
      <c r="G3" s="31">
        <v>0</v>
      </c>
      <c r="H3" s="31">
        <v>0</v>
      </c>
      <c r="I3" s="32">
        <v>0</v>
      </c>
      <c r="J3" s="31">
        <v>0</v>
      </c>
      <c r="K3" s="31">
        <v>100</v>
      </c>
      <c r="L3" s="31">
        <v>0</v>
      </c>
      <c r="M3" s="31">
        <v>0</v>
      </c>
      <c r="N3" s="31">
        <v>0</v>
      </c>
      <c r="O3" s="31">
        <v>0</v>
      </c>
      <c r="P3" s="54"/>
      <c r="Q3" s="54"/>
      <c r="S3" s="3"/>
    </row>
    <row r="4" spans="1:19" x14ac:dyDescent="0.4">
      <c r="A4" s="30">
        <v>3</v>
      </c>
      <c r="B4" s="30" t="s">
        <v>105</v>
      </c>
      <c r="C4" s="15">
        <f t="shared" si="0"/>
        <v>1</v>
      </c>
      <c r="D4" s="15">
        <f>SUM(LARGE(F4:O4,{1,2,3,4,5,6}))</f>
        <v>100</v>
      </c>
      <c r="E4" s="17">
        <f t="shared" si="1"/>
        <v>100</v>
      </c>
      <c r="F4" s="31">
        <v>0</v>
      </c>
      <c r="G4" s="31">
        <v>0</v>
      </c>
      <c r="H4" s="31">
        <v>100</v>
      </c>
      <c r="I4" s="32">
        <v>0</v>
      </c>
      <c r="J4" s="31"/>
      <c r="K4" s="31"/>
      <c r="L4" s="31">
        <v>0</v>
      </c>
      <c r="M4" s="31">
        <v>0</v>
      </c>
      <c r="N4" s="31">
        <v>0</v>
      </c>
      <c r="O4" s="31">
        <v>0</v>
      </c>
      <c r="P4" s="53">
        <v>100</v>
      </c>
      <c r="Q4" s="53">
        <v>97</v>
      </c>
      <c r="S4" s="3"/>
    </row>
    <row r="5" spans="1:19" x14ac:dyDescent="0.4">
      <c r="A5" s="30">
        <v>4</v>
      </c>
      <c r="B5" s="30" t="s">
        <v>54</v>
      </c>
      <c r="C5" s="15">
        <f t="shared" si="0"/>
        <v>5</v>
      </c>
      <c r="D5" s="15">
        <f>SUM(LARGE(F5:O5,{1,2,3,4,5,6}))</f>
        <v>497</v>
      </c>
      <c r="E5" s="17">
        <f t="shared" si="1"/>
        <v>99.4</v>
      </c>
      <c r="F5" s="31">
        <v>99</v>
      </c>
      <c r="G5" s="31">
        <v>0</v>
      </c>
      <c r="H5" s="31">
        <v>99</v>
      </c>
      <c r="I5" s="32">
        <v>100</v>
      </c>
      <c r="J5" s="31">
        <v>99</v>
      </c>
      <c r="K5" s="31"/>
      <c r="L5" s="31"/>
      <c r="M5" s="31">
        <v>100</v>
      </c>
      <c r="N5" s="31">
        <v>0</v>
      </c>
      <c r="O5" s="31">
        <v>0</v>
      </c>
      <c r="P5" s="53">
        <v>100</v>
      </c>
      <c r="Q5" s="53">
        <v>99</v>
      </c>
      <c r="S5" s="3"/>
    </row>
    <row r="6" spans="1:19" x14ac:dyDescent="0.4">
      <c r="A6" s="30">
        <v>5</v>
      </c>
      <c r="B6" s="30" t="s">
        <v>127</v>
      </c>
      <c r="C6" s="15">
        <f t="shared" si="0"/>
        <v>1</v>
      </c>
      <c r="D6" s="15">
        <f>SUM(LARGE(F6:O6,{1,2,3,4,5,6}))</f>
        <v>99</v>
      </c>
      <c r="E6" s="17">
        <f t="shared" si="1"/>
        <v>99</v>
      </c>
      <c r="F6" s="31">
        <v>0</v>
      </c>
      <c r="G6" s="31">
        <v>0</v>
      </c>
      <c r="H6" s="31">
        <v>0</v>
      </c>
      <c r="I6" s="32">
        <v>99</v>
      </c>
      <c r="J6" s="31">
        <v>0</v>
      </c>
      <c r="K6" s="31">
        <v>0</v>
      </c>
      <c r="L6" s="31">
        <v>0</v>
      </c>
      <c r="M6" s="31">
        <v>0</v>
      </c>
      <c r="N6" s="31">
        <v>0</v>
      </c>
      <c r="O6" s="31">
        <v>0</v>
      </c>
      <c r="P6" s="54"/>
      <c r="Q6" s="54"/>
      <c r="S6" s="3"/>
    </row>
    <row r="7" spans="1:19" x14ac:dyDescent="0.4">
      <c r="A7" s="30">
        <v>6</v>
      </c>
      <c r="B7" s="30" t="s">
        <v>38</v>
      </c>
      <c r="C7" s="15">
        <f t="shared" si="0"/>
        <v>1</v>
      </c>
      <c r="D7" s="15">
        <f>SUM(LARGE(F7:O7,{1,2,3,4,5,6}))</f>
        <v>99</v>
      </c>
      <c r="E7" s="17">
        <f t="shared" si="1"/>
        <v>99</v>
      </c>
      <c r="F7" s="31">
        <v>0</v>
      </c>
      <c r="G7" s="31"/>
      <c r="H7" s="31"/>
      <c r="I7" s="32">
        <v>0</v>
      </c>
      <c r="J7" s="31">
        <v>0</v>
      </c>
      <c r="K7" s="31">
        <v>0</v>
      </c>
      <c r="L7" s="31">
        <v>0</v>
      </c>
      <c r="M7" s="31">
        <v>99</v>
      </c>
      <c r="N7" s="31">
        <v>0</v>
      </c>
      <c r="O7" s="31">
        <v>0</v>
      </c>
      <c r="P7" s="53">
        <v>99</v>
      </c>
      <c r="Q7" s="53">
        <v>96</v>
      </c>
      <c r="S7" s="3"/>
    </row>
    <row r="8" spans="1:19" x14ac:dyDescent="0.4">
      <c r="A8" s="30">
        <v>7</v>
      </c>
      <c r="B8" s="30" t="s">
        <v>80</v>
      </c>
      <c r="C8" s="15">
        <f t="shared" si="0"/>
        <v>7</v>
      </c>
      <c r="D8" s="15">
        <f>SUM(LARGE(F8:O8,{1,2,3,4,5,6}))</f>
        <v>587</v>
      </c>
      <c r="E8" s="17">
        <f t="shared" si="1"/>
        <v>97.714285714285708</v>
      </c>
      <c r="F8" s="31">
        <v>97</v>
      </c>
      <c r="G8" s="31">
        <v>97</v>
      </c>
      <c r="H8" s="31">
        <v>98</v>
      </c>
      <c r="I8" s="32">
        <v>98</v>
      </c>
      <c r="J8" s="31">
        <v>97</v>
      </c>
      <c r="K8" s="31">
        <v>0</v>
      </c>
      <c r="L8" s="31">
        <v>97</v>
      </c>
      <c r="M8" s="31"/>
      <c r="N8" s="31"/>
      <c r="O8" s="31">
        <v>100</v>
      </c>
      <c r="P8" s="53">
        <v>100</v>
      </c>
      <c r="Q8" s="53">
        <v>96</v>
      </c>
      <c r="S8" s="3"/>
    </row>
    <row r="9" spans="1:19" x14ac:dyDescent="0.4">
      <c r="A9" s="30">
        <v>8</v>
      </c>
      <c r="B9" s="30" t="s">
        <v>17</v>
      </c>
      <c r="C9" s="15">
        <f t="shared" si="0"/>
        <v>7</v>
      </c>
      <c r="D9" s="15">
        <f>SUM(LARGE(F9:O9,{1,2,3,4,5,6}))</f>
        <v>588</v>
      </c>
      <c r="E9" s="17">
        <f t="shared" si="1"/>
        <v>97.571428571428569</v>
      </c>
      <c r="F9" s="31">
        <v>98</v>
      </c>
      <c r="G9" s="31">
        <v>96</v>
      </c>
      <c r="H9" s="31">
        <v>95</v>
      </c>
      <c r="I9" s="32"/>
      <c r="J9" s="31">
        <v>98</v>
      </c>
      <c r="K9" s="31">
        <v>0</v>
      </c>
      <c r="L9" s="31">
        <v>99</v>
      </c>
      <c r="M9" s="31">
        <v>98</v>
      </c>
      <c r="N9" s="31">
        <v>99</v>
      </c>
      <c r="O9" s="31"/>
      <c r="P9" s="53">
        <v>99</v>
      </c>
      <c r="Q9" s="53">
        <v>90</v>
      </c>
    </row>
    <row r="10" spans="1:19" x14ac:dyDescent="0.4">
      <c r="A10" s="30">
        <v>9</v>
      </c>
      <c r="B10" s="30" t="s">
        <v>58</v>
      </c>
      <c r="C10" s="15">
        <f t="shared" si="0"/>
        <v>4</v>
      </c>
      <c r="D10" s="15">
        <f>SUM(LARGE(F10:O10,{1,2,3,4,5,6}))</f>
        <v>390</v>
      </c>
      <c r="E10" s="17">
        <f t="shared" si="1"/>
        <v>97.5</v>
      </c>
      <c r="F10" s="31">
        <v>0</v>
      </c>
      <c r="G10" s="31">
        <v>98</v>
      </c>
      <c r="H10" s="31">
        <v>97</v>
      </c>
      <c r="I10" s="32">
        <v>0</v>
      </c>
      <c r="J10" s="31"/>
      <c r="K10" s="31"/>
      <c r="L10" s="31">
        <v>98</v>
      </c>
      <c r="M10" s="31">
        <v>97</v>
      </c>
      <c r="N10" s="31">
        <v>0</v>
      </c>
      <c r="O10" s="31">
        <v>0</v>
      </c>
      <c r="P10" s="53">
        <v>98</v>
      </c>
      <c r="Q10" s="53">
        <v>96</v>
      </c>
      <c r="S10" s="3"/>
    </row>
    <row r="11" spans="1:19" x14ac:dyDescent="0.4">
      <c r="A11" s="30">
        <v>10</v>
      </c>
      <c r="B11" s="30" t="s">
        <v>128</v>
      </c>
      <c r="C11" s="15">
        <f t="shared" si="0"/>
        <v>1</v>
      </c>
      <c r="D11" s="15">
        <f>SUM(LARGE(F11:O11,{1,2,3,4,5,6}))</f>
        <v>97</v>
      </c>
      <c r="E11" s="17">
        <f t="shared" si="1"/>
        <v>97</v>
      </c>
      <c r="F11" s="31">
        <v>0</v>
      </c>
      <c r="G11" s="31">
        <v>0</v>
      </c>
      <c r="H11" s="31">
        <v>0</v>
      </c>
      <c r="I11" s="32">
        <v>97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54"/>
      <c r="Q11" s="54"/>
      <c r="S11" s="3"/>
    </row>
    <row r="12" spans="1:19" x14ac:dyDescent="0.4">
      <c r="A12" s="30">
        <v>11</v>
      </c>
      <c r="B12" s="30" t="s">
        <v>44</v>
      </c>
      <c r="C12" s="15">
        <f t="shared" si="0"/>
        <v>3</v>
      </c>
      <c r="D12" s="15">
        <f>SUM(LARGE(F12:O12,{1,2,3,4,5,6}))</f>
        <v>286</v>
      </c>
      <c r="E12" s="17">
        <f t="shared" si="1"/>
        <v>95.333333333333329</v>
      </c>
      <c r="F12" s="31">
        <v>95</v>
      </c>
      <c r="G12" s="31">
        <v>0</v>
      </c>
      <c r="H12" s="31">
        <v>0</v>
      </c>
      <c r="I12" s="32">
        <v>0</v>
      </c>
      <c r="J12" s="31">
        <v>95</v>
      </c>
      <c r="K12" s="31">
        <v>96</v>
      </c>
      <c r="L12" s="31">
        <v>0</v>
      </c>
      <c r="M12" s="31">
        <v>0</v>
      </c>
      <c r="N12" s="31">
        <v>0</v>
      </c>
      <c r="O12" s="31">
        <v>0</v>
      </c>
      <c r="P12" s="54"/>
      <c r="Q12" s="54"/>
      <c r="S12" s="3"/>
    </row>
    <row r="13" spans="1:19" x14ac:dyDescent="0.4">
      <c r="A13" s="30">
        <v>12</v>
      </c>
      <c r="B13" s="30" t="s">
        <v>129</v>
      </c>
      <c r="C13" s="15">
        <f t="shared" si="0"/>
        <v>1</v>
      </c>
      <c r="D13" s="15">
        <f>SUM(LARGE(F13:O13,{1,2,3,4,5,6}))</f>
        <v>95</v>
      </c>
      <c r="E13" s="17">
        <f t="shared" si="1"/>
        <v>95</v>
      </c>
      <c r="F13" s="31">
        <v>0</v>
      </c>
      <c r="G13" s="31">
        <v>0</v>
      </c>
      <c r="H13" s="31">
        <v>0</v>
      </c>
      <c r="I13" s="32">
        <v>95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54"/>
      <c r="Q13" s="54"/>
    </row>
    <row r="14" spans="1:19" x14ac:dyDescent="0.4">
      <c r="A14" s="30">
        <v>13</v>
      </c>
      <c r="B14" s="30" t="s">
        <v>29</v>
      </c>
      <c r="C14" s="15">
        <f t="shared" si="0"/>
        <v>4</v>
      </c>
      <c r="D14" s="15">
        <f>SUM(LARGE(F14:O14,{1,2,3,4,5,6}))</f>
        <v>379</v>
      </c>
      <c r="E14" s="17">
        <f t="shared" si="1"/>
        <v>94.75</v>
      </c>
      <c r="F14" s="31">
        <v>96</v>
      </c>
      <c r="G14" s="31">
        <v>0</v>
      </c>
      <c r="H14" s="31">
        <v>0</v>
      </c>
      <c r="I14" s="32"/>
      <c r="J14" s="31">
        <v>94</v>
      </c>
      <c r="K14" s="31">
        <v>0</v>
      </c>
      <c r="L14" s="31">
        <v>95</v>
      </c>
      <c r="M14" s="31">
        <v>94</v>
      </c>
      <c r="N14" s="31"/>
      <c r="O14" s="31">
        <v>0</v>
      </c>
      <c r="P14" s="53">
        <v>98</v>
      </c>
      <c r="Q14" s="53">
        <v>92</v>
      </c>
      <c r="S14" s="3"/>
    </row>
    <row r="15" spans="1:19" x14ac:dyDescent="0.4">
      <c r="A15" s="30">
        <v>14</v>
      </c>
      <c r="B15" s="30" t="s">
        <v>98</v>
      </c>
      <c r="C15" s="15">
        <f t="shared" si="0"/>
        <v>4</v>
      </c>
      <c r="D15" s="15">
        <f>SUM(LARGE(F15:O15,{1,2,3,4,5,6}))</f>
        <v>361</v>
      </c>
      <c r="E15" s="17">
        <f t="shared" si="1"/>
        <v>90.25</v>
      </c>
      <c r="F15" s="31">
        <v>0</v>
      </c>
      <c r="G15" s="31">
        <v>89</v>
      </c>
      <c r="H15" s="31">
        <v>86</v>
      </c>
      <c r="I15" s="32">
        <v>0</v>
      </c>
      <c r="J15" s="31"/>
      <c r="K15" s="31">
        <v>0</v>
      </c>
      <c r="L15" s="31">
        <v>0</v>
      </c>
      <c r="M15" s="31">
        <v>90</v>
      </c>
      <c r="N15" s="31"/>
      <c r="O15" s="31">
        <v>96</v>
      </c>
      <c r="P15" s="53">
        <v>97</v>
      </c>
      <c r="Q15" s="53">
        <v>85</v>
      </c>
    </row>
    <row r="16" spans="1:19" x14ac:dyDescent="0.4">
      <c r="A16" s="30">
        <v>15</v>
      </c>
      <c r="B16" s="30" t="s">
        <v>87</v>
      </c>
      <c r="C16" s="15">
        <f t="shared" si="0"/>
        <v>7</v>
      </c>
      <c r="D16" s="15">
        <f>SUM(LARGE(F16:O16,{1,2,3,4,5,6}))</f>
        <v>565</v>
      </c>
      <c r="E16" s="17">
        <f t="shared" si="1"/>
        <v>93.857142857142861</v>
      </c>
      <c r="F16" s="31">
        <v>92</v>
      </c>
      <c r="G16" s="31">
        <v>94</v>
      </c>
      <c r="H16" s="31"/>
      <c r="I16" s="32">
        <v>94</v>
      </c>
      <c r="J16" s="31">
        <v>93</v>
      </c>
      <c r="K16" s="31">
        <v>95</v>
      </c>
      <c r="L16" s="31">
        <v>94</v>
      </c>
      <c r="M16" s="31">
        <v>95</v>
      </c>
      <c r="N16" s="31"/>
      <c r="O16" s="31">
        <v>0</v>
      </c>
      <c r="P16" s="53">
        <v>96</v>
      </c>
      <c r="Q16" s="53">
        <v>92</v>
      </c>
    </row>
    <row r="17" spans="1:17" x14ac:dyDescent="0.4">
      <c r="A17" s="30">
        <v>16</v>
      </c>
      <c r="B17" s="30" t="s">
        <v>115</v>
      </c>
      <c r="C17" s="15">
        <f t="shared" si="0"/>
        <v>4</v>
      </c>
      <c r="D17" s="15">
        <f>SUM(LARGE(F17:O17,{1,2,3,4,5,6}))</f>
        <v>373</v>
      </c>
      <c r="E17" s="17">
        <f t="shared" si="1"/>
        <v>93.25</v>
      </c>
      <c r="F17" s="31">
        <v>0</v>
      </c>
      <c r="G17" s="31">
        <v>0</v>
      </c>
      <c r="H17" s="31">
        <v>0</v>
      </c>
      <c r="I17" s="32">
        <v>96</v>
      </c>
      <c r="J17" s="31">
        <v>0</v>
      </c>
      <c r="K17" s="31"/>
      <c r="L17" s="31">
        <v>90</v>
      </c>
      <c r="M17" s="31">
        <v>92</v>
      </c>
      <c r="N17" s="31">
        <v>95</v>
      </c>
      <c r="O17" s="31"/>
      <c r="P17" s="53">
        <v>98</v>
      </c>
      <c r="Q17" s="53">
        <v>89</v>
      </c>
    </row>
    <row r="18" spans="1:17" x14ac:dyDescent="0.4">
      <c r="A18" s="30">
        <v>17</v>
      </c>
      <c r="B18" s="30" t="s">
        <v>73</v>
      </c>
      <c r="C18" s="15">
        <f t="shared" si="0"/>
        <v>1</v>
      </c>
      <c r="D18" s="15">
        <f>SUM(LARGE(F18:O18,{1,2,3,4,5,6}))</f>
        <v>93</v>
      </c>
      <c r="E18" s="17">
        <f t="shared" si="1"/>
        <v>93</v>
      </c>
      <c r="F18" s="31">
        <v>0</v>
      </c>
      <c r="G18" s="31">
        <v>0</v>
      </c>
      <c r="H18" s="31">
        <v>0</v>
      </c>
      <c r="I18" s="32">
        <v>0</v>
      </c>
      <c r="J18" s="31"/>
      <c r="K18" s="31">
        <v>93</v>
      </c>
      <c r="L18" s="31">
        <v>0</v>
      </c>
      <c r="M18" s="31">
        <v>0</v>
      </c>
      <c r="N18" s="31">
        <v>0</v>
      </c>
      <c r="O18" s="31"/>
      <c r="P18" s="53">
        <v>97</v>
      </c>
      <c r="Q18" s="53">
        <v>88</v>
      </c>
    </row>
    <row r="19" spans="1:17" x14ac:dyDescent="0.4">
      <c r="A19" s="30">
        <v>18</v>
      </c>
      <c r="B19" s="30" t="s">
        <v>60</v>
      </c>
      <c r="C19" s="15">
        <f t="shared" si="0"/>
        <v>5</v>
      </c>
      <c r="D19" s="15">
        <f>SUM(LARGE(F19:O19,{1,2,3,4,5,6}))</f>
        <v>461</v>
      </c>
      <c r="E19" s="17">
        <f t="shared" si="1"/>
        <v>92.2</v>
      </c>
      <c r="F19" s="31">
        <v>91</v>
      </c>
      <c r="G19" s="31">
        <v>91</v>
      </c>
      <c r="H19" s="31"/>
      <c r="I19" s="32">
        <v>0</v>
      </c>
      <c r="J19" s="31">
        <v>92</v>
      </c>
      <c r="K19" s="31">
        <v>0</v>
      </c>
      <c r="L19" s="31"/>
      <c r="M19" s="31">
        <v>93</v>
      </c>
      <c r="N19" s="31">
        <v>94</v>
      </c>
      <c r="O19" s="31">
        <v>0</v>
      </c>
      <c r="P19" s="53">
        <v>96</v>
      </c>
      <c r="Q19" s="53">
        <v>90</v>
      </c>
    </row>
    <row r="20" spans="1:17" x14ac:dyDescent="0.4">
      <c r="A20" s="30">
        <v>19</v>
      </c>
      <c r="B20" s="30" t="s">
        <v>109</v>
      </c>
      <c r="C20" s="15">
        <f t="shared" si="0"/>
        <v>3</v>
      </c>
      <c r="D20" s="15">
        <f>SUM(LARGE(F20:O20,{1,2,3,4,5,6}))</f>
        <v>276</v>
      </c>
      <c r="E20" s="17">
        <f t="shared" si="1"/>
        <v>92</v>
      </c>
      <c r="F20" s="31">
        <v>0</v>
      </c>
      <c r="G20" s="31">
        <v>0</v>
      </c>
      <c r="H20" s="31">
        <v>0</v>
      </c>
      <c r="I20" s="32">
        <v>0</v>
      </c>
      <c r="J20" s="31">
        <v>91</v>
      </c>
      <c r="K20" s="31"/>
      <c r="L20" s="31">
        <v>92</v>
      </c>
      <c r="M20" s="31">
        <v>0</v>
      </c>
      <c r="N20" s="31">
        <v>93</v>
      </c>
      <c r="O20" s="31"/>
      <c r="P20" s="53">
        <v>95</v>
      </c>
      <c r="Q20" s="53">
        <v>91</v>
      </c>
    </row>
    <row r="21" spans="1:17" ht="13" thickBot="1" x14ac:dyDescent="0.45">
      <c r="A21" s="33">
        <v>20</v>
      </c>
      <c r="B21" s="33" t="s">
        <v>74</v>
      </c>
      <c r="C21" s="34">
        <f t="shared" si="0"/>
        <v>6</v>
      </c>
      <c r="D21" s="34">
        <f>SUM(LARGE(F21:O21,{1,2,3,4,5,6}))</f>
        <v>544</v>
      </c>
      <c r="E21" s="35">
        <f t="shared" si="1"/>
        <v>90.666666666666671</v>
      </c>
      <c r="F21" s="36"/>
      <c r="G21" s="36"/>
      <c r="H21" s="36">
        <v>89</v>
      </c>
      <c r="I21" s="37">
        <v>93</v>
      </c>
      <c r="J21" s="36">
        <v>0</v>
      </c>
      <c r="K21" s="36">
        <v>92</v>
      </c>
      <c r="L21" s="36">
        <v>91</v>
      </c>
      <c r="M21" s="36">
        <v>88</v>
      </c>
      <c r="N21" s="36">
        <v>91</v>
      </c>
      <c r="O21" s="36">
        <v>0</v>
      </c>
      <c r="P21" s="55">
        <v>94</v>
      </c>
      <c r="Q21" s="55">
        <v>88</v>
      </c>
    </row>
    <row r="22" spans="1:17" ht="13" thickTop="1" x14ac:dyDescent="0.4">
      <c r="A22" s="38">
        <v>1</v>
      </c>
      <c r="B22" s="38" t="s">
        <v>106</v>
      </c>
      <c r="C22" s="39">
        <f t="shared" si="0"/>
        <v>5</v>
      </c>
      <c r="D22" s="39">
        <f>SUM(LARGE(F22:O22,{1,2,3,4,5,6}))</f>
        <v>456</v>
      </c>
      <c r="E22" s="40">
        <f t="shared" si="1"/>
        <v>91.2</v>
      </c>
      <c r="F22" s="41">
        <v>0</v>
      </c>
      <c r="G22" s="41">
        <v>0</v>
      </c>
      <c r="H22" s="41">
        <v>91</v>
      </c>
      <c r="I22" s="42"/>
      <c r="J22" s="41">
        <v>89</v>
      </c>
      <c r="K22" s="41"/>
      <c r="L22" s="41">
        <v>93</v>
      </c>
      <c r="M22" s="41">
        <v>91</v>
      </c>
      <c r="N22" s="41">
        <v>92</v>
      </c>
      <c r="O22" s="41">
        <v>0</v>
      </c>
      <c r="P22" s="56">
        <v>94</v>
      </c>
      <c r="Q22" s="56">
        <v>86</v>
      </c>
    </row>
    <row r="23" spans="1:17" x14ac:dyDescent="0.4">
      <c r="A23" s="30">
        <v>2</v>
      </c>
      <c r="B23" s="30" t="s">
        <v>48</v>
      </c>
      <c r="C23" s="15">
        <f t="shared" si="0"/>
        <v>2</v>
      </c>
      <c r="D23" s="15">
        <f>SUM(LARGE(F23:O23,{1,2,3,4,5,6}))</f>
        <v>189</v>
      </c>
      <c r="E23" s="17">
        <f t="shared" si="1"/>
        <v>94.5</v>
      </c>
      <c r="F23" s="31">
        <v>0</v>
      </c>
      <c r="G23" s="31">
        <v>95</v>
      </c>
      <c r="H23" s="31">
        <v>94</v>
      </c>
      <c r="I23" s="32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54"/>
      <c r="Q23" s="54"/>
    </row>
    <row r="24" spans="1:17" x14ac:dyDescent="0.4">
      <c r="A24" s="30">
        <v>3</v>
      </c>
      <c r="B24" s="30" t="s">
        <v>67</v>
      </c>
      <c r="C24" s="15">
        <f t="shared" si="0"/>
        <v>1</v>
      </c>
      <c r="D24" s="15">
        <f>SUM(LARGE(F24:O24,{1,2,3,4,5,6}))</f>
        <v>90</v>
      </c>
      <c r="E24" s="17">
        <f t="shared" si="1"/>
        <v>90</v>
      </c>
      <c r="F24" s="31">
        <v>90</v>
      </c>
      <c r="G24" s="31">
        <v>0</v>
      </c>
      <c r="H24" s="31">
        <v>0</v>
      </c>
      <c r="I24" s="32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54"/>
      <c r="Q24" s="54"/>
    </row>
    <row r="25" spans="1:17" x14ac:dyDescent="0.4">
      <c r="A25" s="30">
        <v>4</v>
      </c>
      <c r="B25" s="30" t="s">
        <v>36</v>
      </c>
      <c r="C25" s="15">
        <f t="shared" si="0"/>
        <v>2</v>
      </c>
      <c r="D25" s="15">
        <f>SUM(LARGE(F25:O25,{1,2,3,4,5,6}))</f>
        <v>180</v>
      </c>
      <c r="E25" s="17">
        <f t="shared" si="1"/>
        <v>90</v>
      </c>
      <c r="F25" s="31">
        <v>0</v>
      </c>
      <c r="G25" s="31">
        <v>0</v>
      </c>
      <c r="H25" s="31">
        <v>0</v>
      </c>
      <c r="I25" s="32">
        <v>0</v>
      </c>
      <c r="J25" s="31">
        <v>90</v>
      </c>
      <c r="K25" s="31">
        <v>90</v>
      </c>
      <c r="L25" s="31">
        <v>0</v>
      </c>
      <c r="M25" s="31">
        <v>0</v>
      </c>
      <c r="N25" s="31">
        <v>0</v>
      </c>
      <c r="O25" s="31">
        <v>0</v>
      </c>
      <c r="P25" s="54"/>
      <c r="Q25" s="54"/>
    </row>
    <row r="26" spans="1:17" x14ac:dyDescent="0.4">
      <c r="A26" s="30">
        <v>5</v>
      </c>
      <c r="B26" s="30" t="s">
        <v>82</v>
      </c>
      <c r="C26" s="15">
        <f t="shared" si="0"/>
        <v>3</v>
      </c>
      <c r="D26" s="15">
        <f>SUM(LARGE(F26:O26,{1,2,3,4,5,6}))</f>
        <v>270</v>
      </c>
      <c r="E26" s="17">
        <f t="shared" si="1"/>
        <v>90</v>
      </c>
      <c r="F26" s="31"/>
      <c r="G26" s="31">
        <v>92</v>
      </c>
      <c r="H26" s="31"/>
      <c r="I26" s="32">
        <v>0</v>
      </c>
      <c r="J26" s="31">
        <v>86</v>
      </c>
      <c r="K26" s="31">
        <v>0</v>
      </c>
      <c r="L26" s="31">
        <v>0</v>
      </c>
      <c r="M26" s="31">
        <v>0</v>
      </c>
      <c r="N26" s="31">
        <v>0</v>
      </c>
      <c r="O26" s="31">
        <v>92</v>
      </c>
      <c r="P26" s="53">
        <v>93</v>
      </c>
      <c r="Q26" s="53">
        <v>84</v>
      </c>
    </row>
    <row r="27" spans="1:17" x14ac:dyDescent="0.4">
      <c r="A27" s="30">
        <v>6</v>
      </c>
      <c r="B27" s="30" t="s">
        <v>47</v>
      </c>
      <c r="C27" s="15">
        <f t="shared" si="0"/>
        <v>2</v>
      </c>
      <c r="D27" s="15">
        <f>SUM(LARGE(F27:O27,{1,2,3,4,5,6}))</f>
        <v>177</v>
      </c>
      <c r="E27" s="17">
        <f t="shared" si="1"/>
        <v>88.5</v>
      </c>
      <c r="F27" s="31">
        <v>0</v>
      </c>
      <c r="G27" s="31">
        <v>0</v>
      </c>
      <c r="H27" s="31">
        <v>0</v>
      </c>
      <c r="I27" s="32">
        <v>89</v>
      </c>
      <c r="J27" s="31"/>
      <c r="K27" s="31">
        <v>0</v>
      </c>
      <c r="L27" s="31">
        <v>88</v>
      </c>
      <c r="M27" s="31">
        <v>0</v>
      </c>
      <c r="N27" s="31">
        <v>0</v>
      </c>
      <c r="O27" s="31"/>
      <c r="P27" s="53">
        <v>94</v>
      </c>
      <c r="Q27" s="53">
        <v>87</v>
      </c>
    </row>
    <row r="28" spans="1:17" x14ac:dyDescent="0.4">
      <c r="A28" s="30">
        <v>7</v>
      </c>
      <c r="B28" s="30" t="s">
        <v>124</v>
      </c>
      <c r="C28" s="15">
        <f t="shared" si="0"/>
        <v>1</v>
      </c>
      <c r="D28" s="15">
        <f>SUM(LARGE(F28:O28,{1,2,3,4,5,6}))</f>
        <v>87</v>
      </c>
      <c r="E28" s="17">
        <f t="shared" si="1"/>
        <v>87</v>
      </c>
      <c r="F28" s="31">
        <v>0</v>
      </c>
      <c r="G28" s="31">
        <v>0</v>
      </c>
      <c r="H28" s="31">
        <v>0</v>
      </c>
      <c r="I28" s="32">
        <v>0</v>
      </c>
      <c r="J28" s="31">
        <v>0</v>
      </c>
      <c r="K28" s="31">
        <v>0</v>
      </c>
      <c r="L28" s="31">
        <v>0</v>
      </c>
      <c r="M28" s="31">
        <v>0</v>
      </c>
      <c r="N28" s="31">
        <v>87</v>
      </c>
      <c r="O28" s="31">
        <v>0</v>
      </c>
      <c r="P28" s="54"/>
      <c r="Q28" s="54"/>
    </row>
    <row r="29" spans="1:17" x14ac:dyDescent="0.4">
      <c r="A29" s="30">
        <v>8</v>
      </c>
      <c r="B29" s="30" t="s">
        <v>15</v>
      </c>
      <c r="C29" s="15">
        <f t="shared" si="0"/>
        <v>5</v>
      </c>
      <c r="D29" s="15">
        <f>SUM(LARGE(F29:O29,{1,2,3,4,5,6}))</f>
        <v>434</v>
      </c>
      <c r="E29" s="17">
        <f t="shared" si="1"/>
        <v>86.8</v>
      </c>
      <c r="F29" s="31">
        <v>85</v>
      </c>
      <c r="G29" s="31">
        <v>0</v>
      </c>
      <c r="H29" s="31">
        <v>85</v>
      </c>
      <c r="I29" s="32">
        <v>88</v>
      </c>
      <c r="J29" s="31">
        <v>0</v>
      </c>
      <c r="K29" s="31">
        <v>0</v>
      </c>
      <c r="L29" s="31">
        <v>89</v>
      </c>
      <c r="M29" s="31">
        <v>87</v>
      </c>
      <c r="N29" s="31">
        <v>0</v>
      </c>
      <c r="O29" s="31">
        <v>0</v>
      </c>
      <c r="P29" s="54"/>
      <c r="Q29" s="54"/>
    </row>
    <row r="30" spans="1:17" x14ac:dyDescent="0.4">
      <c r="A30" s="30">
        <v>9</v>
      </c>
      <c r="B30" s="30" t="s">
        <v>101</v>
      </c>
      <c r="C30" s="15">
        <f t="shared" si="0"/>
        <v>2</v>
      </c>
      <c r="D30" s="15">
        <f>SUM(LARGE(F30:O30,{1,2,3,4,5,6}))</f>
        <v>173</v>
      </c>
      <c r="E30" s="17">
        <f t="shared" si="1"/>
        <v>86.5</v>
      </c>
      <c r="F30" s="31">
        <v>0</v>
      </c>
      <c r="G30" s="31"/>
      <c r="H30" s="31">
        <v>0</v>
      </c>
      <c r="I30" s="32">
        <v>87</v>
      </c>
      <c r="J30" s="31">
        <v>0</v>
      </c>
      <c r="K30" s="31">
        <v>0</v>
      </c>
      <c r="L30" s="31">
        <v>86</v>
      </c>
      <c r="M30" s="31"/>
      <c r="N30" s="31">
        <v>0</v>
      </c>
      <c r="O30" s="31">
        <v>0</v>
      </c>
      <c r="P30" s="53">
        <v>90</v>
      </c>
      <c r="Q30" s="53">
        <v>85</v>
      </c>
    </row>
    <row r="31" spans="1:17" x14ac:dyDescent="0.4">
      <c r="A31" s="30">
        <v>10</v>
      </c>
      <c r="B31" s="30" t="s">
        <v>49</v>
      </c>
      <c r="C31" s="15">
        <f t="shared" si="0"/>
        <v>2</v>
      </c>
      <c r="D31" s="15">
        <f>SUM(LARGE(F31:O31,{1,2,3,4,5,6}))</f>
        <v>173</v>
      </c>
      <c r="E31" s="17">
        <f t="shared" si="1"/>
        <v>86.5</v>
      </c>
      <c r="F31" s="31">
        <v>0</v>
      </c>
      <c r="G31" s="31">
        <v>0</v>
      </c>
      <c r="H31" s="31">
        <v>0</v>
      </c>
      <c r="I31" s="32">
        <v>83</v>
      </c>
      <c r="J31" s="31">
        <v>0</v>
      </c>
      <c r="K31" s="31">
        <v>0</v>
      </c>
      <c r="L31" s="31">
        <v>0</v>
      </c>
      <c r="M31" s="31">
        <v>0</v>
      </c>
      <c r="N31" s="31">
        <v>90</v>
      </c>
      <c r="O31" s="31">
        <v>0</v>
      </c>
      <c r="P31" s="54"/>
      <c r="Q31" s="54"/>
    </row>
    <row r="32" spans="1:17" x14ac:dyDescent="0.4">
      <c r="A32" s="30">
        <v>11</v>
      </c>
      <c r="B32" s="30" t="s">
        <v>27</v>
      </c>
      <c r="C32" s="15">
        <f t="shared" si="0"/>
        <v>1</v>
      </c>
      <c r="D32" s="15">
        <f>SUM(LARGE(F32:O32,{1,2,3,4,5,6}))</f>
        <v>86</v>
      </c>
      <c r="E32" s="17">
        <f t="shared" si="1"/>
        <v>86</v>
      </c>
      <c r="F32" s="31">
        <v>0</v>
      </c>
      <c r="G32" s="31">
        <v>86</v>
      </c>
      <c r="H32" s="31">
        <v>0</v>
      </c>
      <c r="I32" s="32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54"/>
      <c r="Q32" s="54"/>
    </row>
    <row r="33" spans="1:17" x14ac:dyDescent="0.4">
      <c r="A33" s="30">
        <v>12</v>
      </c>
      <c r="B33" s="30" t="s">
        <v>64</v>
      </c>
      <c r="C33" s="15">
        <f t="shared" si="0"/>
        <v>2</v>
      </c>
      <c r="D33" s="15">
        <f>SUM(LARGE(F33:O33,{1,2,3,4,5,6}))</f>
        <v>172</v>
      </c>
      <c r="E33" s="17">
        <f t="shared" si="1"/>
        <v>86</v>
      </c>
      <c r="F33" s="31">
        <v>0</v>
      </c>
      <c r="G33" s="31">
        <v>0</v>
      </c>
      <c r="H33" s="31">
        <v>0</v>
      </c>
      <c r="I33" s="32">
        <v>0</v>
      </c>
      <c r="J33" s="31"/>
      <c r="K33" s="31">
        <v>88</v>
      </c>
      <c r="L33" s="31"/>
      <c r="M33" s="31">
        <v>84</v>
      </c>
      <c r="N33" s="31">
        <v>0</v>
      </c>
      <c r="O33" s="31">
        <v>0</v>
      </c>
      <c r="P33" s="53">
        <v>87</v>
      </c>
      <c r="Q33" s="53">
        <v>83</v>
      </c>
    </row>
    <row r="34" spans="1:17" x14ac:dyDescent="0.4">
      <c r="A34" s="30">
        <v>13</v>
      </c>
      <c r="B34" s="30" t="s">
        <v>30</v>
      </c>
      <c r="C34" s="15">
        <f t="shared" ref="C34:C56" si="2">COUNTIF(F34:O34,"&gt;0")</f>
        <v>2</v>
      </c>
      <c r="D34" s="15">
        <f>SUM(LARGE(F34:O34,{1,2,3,4,5,6}))</f>
        <v>154</v>
      </c>
      <c r="E34" s="17">
        <f t="shared" ref="E34:E56" si="3">SUM(F34:O34)/C34</f>
        <v>77</v>
      </c>
      <c r="F34" s="31">
        <v>0</v>
      </c>
      <c r="G34" s="31">
        <v>0</v>
      </c>
      <c r="H34" s="31">
        <v>87</v>
      </c>
      <c r="I34" s="32">
        <v>67</v>
      </c>
      <c r="J34" s="31">
        <v>0</v>
      </c>
      <c r="K34" s="31">
        <v>0</v>
      </c>
      <c r="L34" s="31"/>
      <c r="M34" s="31"/>
      <c r="N34" s="31">
        <v>0</v>
      </c>
      <c r="O34" s="31">
        <v>0</v>
      </c>
      <c r="P34" s="53">
        <v>89</v>
      </c>
      <c r="Q34" s="53">
        <v>60</v>
      </c>
    </row>
    <row r="35" spans="1:17" x14ac:dyDescent="0.4">
      <c r="A35" s="30">
        <v>14</v>
      </c>
      <c r="B35" s="30" t="s">
        <v>130</v>
      </c>
      <c r="C35" s="15">
        <f t="shared" si="2"/>
        <v>1</v>
      </c>
      <c r="D35" s="15">
        <f>SUM(LARGE(F35:O35,{1,2,3,4,5,6}))</f>
        <v>85</v>
      </c>
      <c r="E35" s="17">
        <f t="shared" si="3"/>
        <v>85</v>
      </c>
      <c r="F35" s="31">
        <v>0</v>
      </c>
      <c r="G35" s="31">
        <v>0</v>
      </c>
      <c r="H35" s="31">
        <v>0</v>
      </c>
      <c r="I35" s="32">
        <v>85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54"/>
      <c r="Q35" s="54"/>
    </row>
    <row r="36" spans="1:17" ht="13" thickBot="1" x14ac:dyDescent="0.45">
      <c r="A36" s="33">
        <v>15</v>
      </c>
      <c r="B36" s="33" t="s">
        <v>16</v>
      </c>
      <c r="C36" s="34">
        <f t="shared" si="2"/>
        <v>3</v>
      </c>
      <c r="D36" s="34">
        <f>SUM(LARGE(F36:O36,{1,2,3,4,5,6}))</f>
        <v>255</v>
      </c>
      <c r="E36" s="35">
        <f t="shared" si="3"/>
        <v>85</v>
      </c>
      <c r="F36" s="36"/>
      <c r="G36" s="36">
        <v>0</v>
      </c>
      <c r="H36" s="36">
        <v>0</v>
      </c>
      <c r="I36" s="37">
        <v>0</v>
      </c>
      <c r="J36" s="36">
        <v>84</v>
      </c>
      <c r="K36" s="36"/>
      <c r="L36" s="36">
        <v>85</v>
      </c>
      <c r="M36" s="36">
        <v>86</v>
      </c>
      <c r="N36" s="36">
        <v>0</v>
      </c>
      <c r="O36" s="36">
        <v>0</v>
      </c>
      <c r="P36" s="55">
        <v>89</v>
      </c>
      <c r="Q36" s="55">
        <v>80</v>
      </c>
    </row>
    <row r="37" spans="1:17" ht="13" thickTop="1" x14ac:dyDescent="0.4">
      <c r="A37" s="30">
        <v>1</v>
      </c>
      <c r="B37" s="38" t="s">
        <v>113</v>
      </c>
      <c r="C37" s="39">
        <f t="shared" si="2"/>
        <v>1</v>
      </c>
      <c r="D37" s="39">
        <f>SUM(LARGE(F37:O37,{1,2,3,4,5,6}))</f>
        <v>84</v>
      </c>
      <c r="E37" s="40">
        <f t="shared" si="3"/>
        <v>84</v>
      </c>
      <c r="F37" s="41">
        <v>0</v>
      </c>
      <c r="G37" s="41">
        <v>0</v>
      </c>
      <c r="H37" s="41">
        <v>0</v>
      </c>
      <c r="I37" s="42">
        <v>84</v>
      </c>
      <c r="J37" s="41">
        <v>0</v>
      </c>
      <c r="K37" s="41" t="s">
        <v>103</v>
      </c>
      <c r="L37" s="41" t="s">
        <v>103</v>
      </c>
      <c r="M37" s="41">
        <v>0</v>
      </c>
      <c r="N37" s="41">
        <v>0</v>
      </c>
      <c r="O37" s="41">
        <v>0</v>
      </c>
      <c r="P37" s="57"/>
      <c r="Q37" s="57"/>
    </row>
    <row r="38" spans="1:17" x14ac:dyDescent="0.4">
      <c r="A38" s="30">
        <v>2</v>
      </c>
      <c r="B38" s="30" t="s">
        <v>79</v>
      </c>
      <c r="C38" s="15">
        <f t="shared" si="2"/>
        <v>7</v>
      </c>
      <c r="D38" s="15">
        <f>SUM(LARGE(F38:O38,{1,2,3,4,5,6}))</f>
        <v>505</v>
      </c>
      <c r="E38" s="17">
        <f t="shared" si="3"/>
        <v>83.857142857142861</v>
      </c>
      <c r="F38" s="31"/>
      <c r="G38" s="31">
        <v>84</v>
      </c>
      <c r="H38" s="31">
        <v>84</v>
      </c>
      <c r="I38" s="32">
        <v>0</v>
      </c>
      <c r="J38" s="31">
        <v>82</v>
      </c>
      <c r="K38" s="31">
        <v>87</v>
      </c>
      <c r="L38" s="31">
        <v>84</v>
      </c>
      <c r="M38" s="31">
        <v>83</v>
      </c>
      <c r="N38" s="31">
        <v>83</v>
      </c>
      <c r="O38" s="31"/>
      <c r="P38" s="53">
        <v>93</v>
      </c>
      <c r="Q38" s="53">
        <v>71</v>
      </c>
    </row>
    <row r="39" spans="1:17" x14ac:dyDescent="0.4">
      <c r="A39" s="30">
        <v>3</v>
      </c>
      <c r="B39" s="30" t="s">
        <v>37</v>
      </c>
      <c r="C39" s="15">
        <f t="shared" si="2"/>
        <v>6</v>
      </c>
      <c r="D39" s="15">
        <f>SUM(LARGE(F39:O39,{1,2,3,4,5,6}))</f>
        <v>492</v>
      </c>
      <c r="E39" s="17">
        <f t="shared" si="3"/>
        <v>82</v>
      </c>
      <c r="F39" s="31">
        <v>80</v>
      </c>
      <c r="G39" s="31">
        <v>80</v>
      </c>
      <c r="H39" s="31">
        <v>83</v>
      </c>
      <c r="I39" s="32"/>
      <c r="J39" s="31">
        <v>80</v>
      </c>
      <c r="K39" s="31">
        <v>85</v>
      </c>
      <c r="L39" s="31">
        <v>0</v>
      </c>
      <c r="M39" s="31">
        <v>0</v>
      </c>
      <c r="N39" s="31">
        <v>84</v>
      </c>
      <c r="O39" s="31"/>
      <c r="P39" s="53">
        <v>89</v>
      </c>
      <c r="Q39" s="53">
        <v>78</v>
      </c>
    </row>
    <row r="40" spans="1:17" x14ac:dyDescent="0.4">
      <c r="A40" s="30">
        <v>4</v>
      </c>
      <c r="B40" s="30" t="s">
        <v>131</v>
      </c>
      <c r="C40" s="15">
        <f t="shared" si="2"/>
        <v>1</v>
      </c>
      <c r="D40" s="15">
        <f>SUM(LARGE(F40:O40,{1,2,3,4,5,6}))</f>
        <v>82</v>
      </c>
      <c r="E40" s="17">
        <f t="shared" si="3"/>
        <v>82</v>
      </c>
      <c r="F40" s="31">
        <v>0</v>
      </c>
      <c r="G40" s="31">
        <v>0</v>
      </c>
      <c r="H40" s="31">
        <v>0</v>
      </c>
      <c r="I40" s="32">
        <v>82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54"/>
      <c r="Q40" s="54"/>
    </row>
    <row r="41" spans="1:17" x14ac:dyDescent="0.4">
      <c r="A41" s="30">
        <v>5</v>
      </c>
      <c r="B41" s="30" t="s">
        <v>120</v>
      </c>
      <c r="C41" s="15">
        <f t="shared" si="2"/>
        <v>2</v>
      </c>
      <c r="D41" s="15">
        <f>SUM(LARGE(F41:O41,{1,2,3,4,5,6}))</f>
        <v>163</v>
      </c>
      <c r="E41" s="17">
        <f t="shared" si="3"/>
        <v>81.5</v>
      </c>
      <c r="F41" s="31">
        <v>0</v>
      </c>
      <c r="G41" s="31">
        <v>0</v>
      </c>
      <c r="H41" s="31">
        <v>0</v>
      </c>
      <c r="I41" s="32">
        <v>80</v>
      </c>
      <c r="J41" s="31">
        <v>0</v>
      </c>
      <c r="K41" s="31">
        <v>0</v>
      </c>
      <c r="L41" s="31">
        <v>83</v>
      </c>
      <c r="M41" s="31"/>
      <c r="N41" s="31"/>
      <c r="O41" s="31">
        <v>0</v>
      </c>
      <c r="P41" s="53">
        <v>89</v>
      </c>
      <c r="Q41" s="53">
        <v>67</v>
      </c>
    </row>
    <row r="42" spans="1:17" x14ac:dyDescent="0.4">
      <c r="A42" s="30">
        <v>6</v>
      </c>
      <c r="B42" s="30" t="s">
        <v>18</v>
      </c>
      <c r="C42" s="15">
        <f t="shared" si="2"/>
        <v>8</v>
      </c>
      <c r="D42" s="15">
        <f>SUM(LARGE(F42:O42,{1,2,3,4,5,6}))</f>
        <v>493</v>
      </c>
      <c r="E42" s="17">
        <f t="shared" si="3"/>
        <v>80.75</v>
      </c>
      <c r="F42" s="31">
        <v>83</v>
      </c>
      <c r="G42" s="31">
        <v>77</v>
      </c>
      <c r="H42" s="31">
        <v>76</v>
      </c>
      <c r="I42" s="32"/>
      <c r="J42" s="31">
        <v>79</v>
      </c>
      <c r="K42" s="31">
        <v>82</v>
      </c>
      <c r="L42" s="31">
        <v>80</v>
      </c>
      <c r="M42" s="31">
        <v>81</v>
      </c>
      <c r="N42" s="31">
        <v>88</v>
      </c>
      <c r="O42" s="31"/>
      <c r="P42" s="53">
        <v>91</v>
      </c>
      <c r="Q42" s="53">
        <v>66</v>
      </c>
    </row>
    <row r="43" spans="1:17" x14ac:dyDescent="0.4">
      <c r="A43" s="30">
        <v>7</v>
      </c>
      <c r="B43" s="30" t="s">
        <v>51</v>
      </c>
      <c r="C43" s="15">
        <f t="shared" si="2"/>
        <v>4</v>
      </c>
      <c r="D43" s="15">
        <f>SUM(LARGE(F43:O43,{1,2,3,4,5,6}))</f>
        <v>321</v>
      </c>
      <c r="E43" s="17">
        <f t="shared" si="3"/>
        <v>80.25</v>
      </c>
      <c r="F43" s="31"/>
      <c r="G43" s="31">
        <v>83</v>
      </c>
      <c r="H43" s="31">
        <v>82</v>
      </c>
      <c r="I43" s="32"/>
      <c r="J43" s="31">
        <v>0</v>
      </c>
      <c r="K43" s="31">
        <v>83</v>
      </c>
      <c r="L43" s="31">
        <v>0</v>
      </c>
      <c r="M43" s="31">
        <v>73</v>
      </c>
      <c r="N43" s="31">
        <v>0</v>
      </c>
      <c r="O43" s="31">
        <v>0</v>
      </c>
      <c r="P43" s="53">
        <v>87</v>
      </c>
      <c r="Q43" s="53">
        <v>69</v>
      </c>
    </row>
    <row r="44" spans="1:17" x14ac:dyDescent="0.4">
      <c r="A44" s="30">
        <v>8</v>
      </c>
      <c r="B44" s="30" t="s">
        <v>19</v>
      </c>
      <c r="C44" s="15">
        <f t="shared" si="2"/>
        <v>6</v>
      </c>
      <c r="D44" s="15">
        <f>SUM(LARGE(F44:O44,{1,2,3,4,5,6}))</f>
        <v>480</v>
      </c>
      <c r="E44" s="17">
        <f t="shared" si="3"/>
        <v>80</v>
      </c>
      <c r="F44" s="31">
        <v>81</v>
      </c>
      <c r="G44" s="31">
        <v>81</v>
      </c>
      <c r="H44" s="31">
        <v>78</v>
      </c>
      <c r="I44" s="32"/>
      <c r="J44" s="31">
        <v>76</v>
      </c>
      <c r="K44" s="31">
        <v>0</v>
      </c>
      <c r="L44" s="31">
        <v>82</v>
      </c>
      <c r="M44" s="31">
        <v>82</v>
      </c>
      <c r="N44" s="31"/>
      <c r="O44" s="31">
        <v>0</v>
      </c>
      <c r="P44" s="53">
        <v>86</v>
      </c>
      <c r="Q44" s="53">
        <v>74</v>
      </c>
    </row>
    <row r="45" spans="1:17" x14ac:dyDescent="0.4">
      <c r="A45" s="30">
        <v>9</v>
      </c>
      <c r="B45" s="30" t="s">
        <v>55</v>
      </c>
      <c r="C45" s="15">
        <f t="shared" si="2"/>
        <v>5</v>
      </c>
      <c r="D45" s="15">
        <f>SUM(LARGE(F45:O45,{1,2,3,4,5,6}))</f>
        <v>398</v>
      </c>
      <c r="E45" s="17">
        <f t="shared" si="3"/>
        <v>79.599999999999994</v>
      </c>
      <c r="F45" s="31">
        <v>77</v>
      </c>
      <c r="G45" s="31">
        <v>76</v>
      </c>
      <c r="H45" s="31">
        <v>0</v>
      </c>
      <c r="I45" s="32"/>
      <c r="J45" s="31">
        <v>81</v>
      </c>
      <c r="K45" s="31"/>
      <c r="L45" s="31">
        <v>79</v>
      </c>
      <c r="M45" s="31">
        <v>0</v>
      </c>
      <c r="N45" s="31">
        <v>85</v>
      </c>
      <c r="O45" s="31">
        <v>0</v>
      </c>
      <c r="P45" s="53">
        <v>86</v>
      </c>
      <c r="Q45" s="53">
        <v>61</v>
      </c>
    </row>
    <row r="46" spans="1:17" x14ac:dyDescent="0.4">
      <c r="A46" s="30">
        <v>10</v>
      </c>
      <c r="B46" s="30" t="s">
        <v>70</v>
      </c>
      <c r="C46" s="15">
        <f t="shared" si="2"/>
        <v>8</v>
      </c>
      <c r="D46" s="15">
        <f>SUM(LARGE(F46:O46,{1,2,3,4,5,6}))</f>
        <v>482</v>
      </c>
      <c r="E46" s="17">
        <f t="shared" si="3"/>
        <v>79.125</v>
      </c>
      <c r="F46" s="31"/>
      <c r="G46" s="31"/>
      <c r="H46" s="31">
        <v>80</v>
      </c>
      <c r="I46" s="32">
        <v>81</v>
      </c>
      <c r="J46" s="31">
        <v>74</v>
      </c>
      <c r="K46" s="31">
        <v>81</v>
      </c>
      <c r="L46" s="31">
        <v>77</v>
      </c>
      <c r="M46" s="31">
        <v>77</v>
      </c>
      <c r="N46" s="31">
        <v>82</v>
      </c>
      <c r="O46" s="31">
        <v>81</v>
      </c>
      <c r="P46" s="53">
        <v>85</v>
      </c>
      <c r="Q46" s="53">
        <v>73</v>
      </c>
    </row>
    <row r="47" spans="1:17" x14ac:dyDescent="0.4">
      <c r="A47" s="30">
        <v>11</v>
      </c>
      <c r="B47" s="30" t="s">
        <v>11</v>
      </c>
      <c r="C47" s="15">
        <f t="shared" si="2"/>
        <v>5</v>
      </c>
      <c r="D47" s="15">
        <f>SUM(LARGE(F47:O47,{1,2,3,4,5,6}))</f>
        <v>393</v>
      </c>
      <c r="E47" s="17">
        <f t="shared" si="3"/>
        <v>78.599999999999994</v>
      </c>
      <c r="F47" s="31"/>
      <c r="G47" s="31">
        <v>79</v>
      </c>
      <c r="H47" s="31">
        <v>79</v>
      </c>
      <c r="I47" s="32">
        <v>0</v>
      </c>
      <c r="J47" s="31">
        <v>78</v>
      </c>
      <c r="K47" s="31">
        <v>77</v>
      </c>
      <c r="L47" s="31"/>
      <c r="M47" s="31">
        <v>0</v>
      </c>
      <c r="N47" s="31">
        <v>0</v>
      </c>
      <c r="O47" s="31">
        <v>80</v>
      </c>
      <c r="P47" s="53">
        <v>81</v>
      </c>
      <c r="Q47" s="53">
        <v>74</v>
      </c>
    </row>
    <row r="48" spans="1:17" x14ac:dyDescent="0.4">
      <c r="A48" s="30">
        <v>12</v>
      </c>
      <c r="B48" s="30" t="s">
        <v>65</v>
      </c>
      <c r="C48" s="15">
        <f t="shared" si="2"/>
        <v>2</v>
      </c>
      <c r="D48" s="15">
        <f>SUM(LARGE(F48:O48,{1,2,3,4,5,6}))</f>
        <v>153</v>
      </c>
      <c r="E48" s="17">
        <f t="shared" si="3"/>
        <v>76.5</v>
      </c>
      <c r="F48" s="31">
        <v>78</v>
      </c>
      <c r="G48" s="31">
        <v>0</v>
      </c>
      <c r="H48" s="31">
        <v>75</v>
      </c>
      <c r="I48" s="32"/>
      <c r="J48" s="31">
        <v>0</v>
      </c>
      <c r="K48" s="31">
        <v>0</v>
      </c>
      <c r="L48" s="31">
        <v>0</v>
      </c>
      <c r="M48" s="31">
        <v>0</v>
      </c>
      <c r="N48" s="31"/>
      <c r="O48" s="31">
        <v>0</v>
      </c>
      <c r="P48" s="53">
        <v>79</v>
      </c>
      <c r="Q48" s="53">
        <v>74</v>
      </c>
    </row>
    <row r="49" spans="1:17" x14ac:dyDescent="0.4">
      <c r="A49" s="30">
        <v>13</v>
      </c>
      <c r="B49" s="30" t="s">
        <v>89</v>
      </c>
      <c r="C49" s="15">
        <f t="shared" si="2"/>
        <v>2</v>
      </c>
      <c r="D49" s="15">
        <f>SUM(LARGE(F49:O49,{1,2,3,4,5,6}))</f>
        <v>157</v>
      </c>
      <c r="E49" s="17">
        <f t="shared" si="3"/>
        <v>78.5</v>
      </c>
      <c r="F49" s="31">
        <v>79</v>
      </c>
      <c r="G49" s="31"/>
      <c r="H49" s="31">
        <v>0</v>
      </c>
      <c r="I49" s="32">
        <v>0</v>
      </c>
      <c r="J49" s="31"/>
      <c r="K49" s="31">
        <v>0</v>
      </c>
      <c r="L49" s="31">
        <v>78</v>
      </c>
      <c r="M49" s="31">
        <v>0</v>
      </c>
      <c r="N49" s="31">
        <v>0</v>
      </c>
      <c r="O49" s="31">
        <v>0</v>
      </c>
      <c r="P49" s="53">
        <v>82</v>
      </c>
      <c r="Q49" s="53">
        <v>75</v>
      </c>
    </row>
    <row r="50" spans="1:17" ht="13" thickBot="1" x14ac:dyDescent="0.45">
      <c r="A50" s="33">
        <v>14</v>
      </c>
      <c r="B50" s="33" t="s">
        <v>52</v>
      </c>
      <c r="C50" s="34">
        <f t="shared" si="2"/>
        <v>5</v>
      </c>
      <c r="D50" s="34">
        <f>SUM(LARGE(F50:O50,{1,2,3,4,5,6}))</f>
        <v>391</v>
      </c>
      <c r="E50" s="35">
        <f t="shared" si="3"/>
        <v>78.2</v>
      </c>
      <c r="F50" s="36"/>
      <c r="G50" s="36">
        <v>78</v>
      </c>
      <c r="H50" s="36">
        <v>0</v>
      </c>
      <c r="I50" s="37">
        <v>0</v>
      </c>
      <c r="J50" s="36">
        <v>73</v>
      </c>
      <c r="K50" s="36">
        <v>84</v>
      </c>
      <c r="L50" s="36">
        <v>0</v>
      </c>
      <c r="M50" s="36">
        <v>75</v>
      </c>
      <c r="N50" s="36">
        <v>81</v>
      </c>
      <c r="O50" s="36"/>
      <c r="P50" s="55">
        <v>86</v>
      </c>
      <c r="Q50" s="55">
        <v>68</v>
      </c>
    </row>
    <row r="51" spans="1:17" ht="13" thickTop="1" x14ac:dyDescent="0.4">
      <c r="A51" s="38">
        <v>1</v>
      </c>
      <c r="B51" s="38" t="s">
        <v>96</v>
      </c>
      <c r="C51" s="39">
        <f t="shared" si="2"/>
        <v>2</v>
      </c>
      <c r="D51" s="39">
        <f>SUM(LARGE(F51:O51,{1,2,3,4,5,6}))</f>
        <v>155</v>
      </c>
      <c r="E51" s="40">
        <f t="shared" si="3"/>
        <v>77.5</v>
      </c>
      <c r="F51" s="41">
        <v>82</v>
      </c>
      <c r="G51" s="41">
        <v>0</v>
      </c>
      <c r="H51" s="41">
        <v>73</v>
      </c>
      <c r="I51" s="42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57"/>
      <c r="Q51" s="57"/>
    </row>
    <row r="52" spans="1:17" x14ac:dyDescent="0.4">
      <c r="A52" s="30">
        <v>2</v>
      </c>
      <c r="B52" s="30" t="s">
        <v>90</v>
      </c>
      <c r="C52" s="15">
        <f t="shared" si="2"/>
        <v>2</v>
      </c>
      <c r="D52" s="15">
        <f>SUM(LARGE(F52:O52,{1,2,3,4,5,6}))</f>
        <v>153</v>
      </c>
      <c r="E52" s="17">
        <f t="shared" si="3"/>
        <v>76.5</v>
      </c>
      <c r="F52" s="31">
        <v>0</v>
      </c>
      <c r="G52" s="31">
        <v>0</v>
      </c>
      <c r="H52" s="31">
        <v>0</v>
      </c>
      <c r="I52" s="32"/>
      <c r="J52" s="31">
        <v>0</v>
      </c>
      <c r="K52" s="31">
        <v>75</v>
      </c>
      <c r="L52" s="31">
        <v>0</v>
      </c>
      <c r="M52" s="31">
        <v>78</v>
      </c>
      <c r="N52" s="31">
        <v>0</v>
      </c>
      <c r="O52" s="31">
        <v>0</v>
      </c>
      <c r="P52" s="54"/>
      <c r="Q52" s="54"/>
    </row>
    <row r="53" spans="1:17" x14ac:dyDescent="0.4">
      <c r="A53" s="30">
        <v>3</v>
      </c>
      <c r="B53" s="30" t="s">
        <v>20</v>
      </c>
      <c r="C53" s="15">
        <f t="shared" si="2"/>
        <v>4</v>
      </c>
      <c r="D53" s="15">
        <f>SUM(LARGE(F53:O53,{1,2,3,4,5,6}))</f>
        <v>304</v>
      </c>
      <c r="E53" s="17">
        <f t="shared" si="3"/>
        <v>76</v>
      </c>
      <c r="F53" s="31">
        <v>76</v>
      </c>
      <c r="G53" s="31">
        <v>0</v>
      </c>
      <c r="H53" s="31"/>
      <c r="I53" s="32">
        <v>71</v>
      </c>
      <c r="J53" s="31">
        <v>0</v>
      </c>
      <c r="K53" s="31">
        <v>78</v>
      </c>
      <c r="L53" s="31">
        <v>0</v>
      </c>
      <c r="M53" s="31">
        <v>79</v>
      </c>
      <c r="N53" s="31">
        <v>0</v>
      </c>
      <c r="O53" s="31"/>
      <c r="P53" s="53">
        <v>90</v>
      </c>
      <c r="Q53" s="53">
        <v>70</v>
      </c>
    </row>
    <row r="54" spans="1:17" x14ac:dyDescent="0.4">
      <c r="A54" s="30">
        <v>4</v>
      </c>
      <c r="B54" s="30" t="s">
        <v>59</v>
      </c>
      <c r="C54" s="15">
        <f t="shared" si="2"/>
        <v>1</v>
      </c>
      <c r="D54" s="15">
        <f>SUM(LARGE(F54:O54,{1,2,3,4,5,6}))</f>
        <v>76</v>
      </c>
      <c r="E54" s="17">
        <f t="shared" si="3"/>
        <v>76</v>
      </c>
      <c r="F54" s="31">
        <v>0</v>
      </c>
      <c r="G54" s="31">
        <v>0</v>
      </c>
      <c r="H54" s="31">
        <v>0</v>
      </c>
      <c r="I54" s="32">
        <v>0</v>
      </c>
      <c r="J54" s="31">
        <v>0</v>
      </c>
      <c r="K54" s="31">
        <v>0</v>
      </c>
      <c r="L54" s="31">
        <v>0</v>
      </c>
      <c r="M54" s="31">
        <v>0</v>
      </c>
      <c r="N54" s="31">
        <v>76</v>
      </c>
      <c r="O54" s="31">
        <v>0</v>
      </c>
      <c r="P54" s="54"/>
      <c r="Q54" s="54"/>
    </row>
    <row r="55" spans="1:17" x14ac:dyDescent="0.4">
      <c r="A55" s="30">
        <v>5</v>
      </c>
      <c r="B55" s="30" t="s">
        <v>75</v>
      </c>
      <c r="C55" s="15">
        <f t="shared" si="2"/>
        <v>5</v>
      </c>
      <c r="D55" s="15">
        <f>SUM(LARGE(F55:O55,{1,2,3,4,5,6}))</f>
        <v>376</v>
      </c>
      <c r="E55" s="17">
        <f t="shared" si="3"/>
        <v>75.2</v>
      </c>
      <c r="F55" s="31">
        <v>72</v>
      </c>
      <c r="G55" s="31">
        <v>75</v>
      </c>
      <c r="H55" s="31">
        <v>0</v>
      </c>
      <c r="I55" s="32"/>
      <c r="J55" s="31">
        <v>77</v>
      </c>
      <c r="K55" s="31">
        <v>0</v>
      </c>
      <c r="L55" s="31">
        <v>76</v>
      </c>
      <c r="M55" s="31">
        <v>76</v>
      </c>
      <c r="N55" s="31">
        <v>0</v>
      </c>
      <c r="O55" s="31"/>
      <c r="P55" s="53">
        <v>87</v>
      </c>
      <c r="Q55" s="53">
        <v>65</v>
      </c>
    </row>
    <row r="56" spans="1:17" x14ac:dyDescent="0.4">
      <c r="A56" s="30">
        <v>6</v>
      </c>
      <c r="B56" s="30" t="s">
        <v>132</v>
      </c>
      <c r="C56" s="15">
        <f t="shared" si="2"/>
        <v>1</v>
      </c>
      <c r="D56" s="15">
        <f>SUM(LARGE(F56:O56,{1,2,3,4,5,6}))</f>
        <v>75</v>
      </c>
      <c r="E56" s="17">
        <f t="shared" si="3"/>
        <v>75</v>
      </c>
      <c r="F56" s="31">
        <v>0</v>
      </c>
      <c r="G56" s="31">
        <v>0</v>
      </c>
      <c r="H56" s="31">
        <v>0</v>
      </c>
      <c r="I56" s="32">
        <v>75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54"/>
      <c r="Q56" s="54"/>
    </row>
    <row r="57" spans="1:17" x14ac:dyDescent="0.4">
      <c r="A57" s="30">
        <v>7</v>
      </c>
      <c r="B57" s="30" t="s">
        <v>72</v>
      </c>
      <c r="C57" s="15">
        <f>COUNTIF(F57:P57,"&gt;0")</f>
        <v>8</v>
      </c>
      <c r="D57" s="15">
        <f>SUM(LARGE(F57:P57,{1,2,3,4,5,6}))</f>
        <v>454</v>
      </c>
      <c r="E57" s="17">
        <f>SUM(F57:P57)/C57</f>
        <v>73.625</v>
      </c>
      <c r="F57" s="31">
        <v>67</v>
      </c>
      <c r="G57" s="31">
        <v>68</v>
      </c>
      <c r="H57" s="31">
        <v>71</v>
      </c>
      <c r="I57" s="32"/>
      <c r="J57" s="31">
        <v>72</v>
      </c>
      <c r="K57" s="31">
        <v>74</v>
      </c>
      <c r="L57" s="31">
        <v>0</v>
      </c>
      <c r="M57" s="31">
        <v>72</v>
      </c>
      <c r="N57" s="31">
        <v>80</v>
      </c>
      <c r="O57" s="31"/>
      <c r="P57" s="53">
        <v>85</v>
      </c>
      <c r="Q57" s="53">
        <v>58</v>
      </c>
    </row>
    <row r="58" spans="1:17" x14ac:dyDescent="0.4">
      <c r="A58" s="30">
        <v>8</v>
      </c>
      <c r="B58" s="30" t="s">
        <v>81</v>
      </c>
      <c r="C58" s="15">
        <f>COUNTIF(F58:O58,"&gt;0")</f>
        <v>2</v>
      </c>
      <c r="D58" s="15">
        <f>SUM(LARGE(F58:O58,{1,2,3,4,5,6}))</f>
        <v>147</v>
      </c>
      <c r="E58" s="17">
        <f>SUM(F58:O58)/C58</f>
        <v>73.5</v>
      </c>
      <c r="F58" s="31">
        <v>0</v>
      </c>
      <c r="G58" s="31"/>
      <c r="H58" s="31">
        <v>0</v>
      </c>
      <c r="I58" s="32">
        <v>77</v>
      </c>
      <c r="J58" s="31">
        <v>0</v>
      </c>
      <c r="K58" s="31">
        <v>70</v>
      </c>
      <c r="L58" s="31">
        <v>0</v>
      </c>
      <c r="M58" s="31"/>
      <c r="N58" s="31">
        <v>0</v>
      </c>
      <c r="O58" s="31">
        <v>0</v>
      </c>
      <c r="P58" s="53">
        <v>80</v>
      </c>
      <c r="Q58" s="53">
        <v>65</v>
      </c>
    </row>
    <row r="59" spans="1:17" x14ac:dyDescent="0.4">
      <c r="A59" s="30">
        <v>9</v>
      </c>
      <c r="B59" s="30" t="s">
        <v>61</v>
      </c>
      <c r="C59" s="15">
        <f>COUNTIF(F59:O59,"&gt;0")</f>
        <v>4</v>
      </c>
      <c r="D59" s="15">
        <f>SUM(LARGE(F59:O59,{1,2,3,4,5,6}))</f>
        <v>293</v>
      </c>
      <c r="E59" s="17">
        <f>SUM(F59:O59)/C59</f>
        <v>73.25</v>
      </c>
      <c r="F59" s="31">
        <v>70</v>
      </c>
      <c r="G59" s="31">
        <v>74</v>
      </c>
      <c r="H59" s="31">
        <v>0</v>
      </c>
      <c r="I59" s="32"/>
      <c r="J59" s="31">
        <v>0</v>
      </c>
      <c r="K59" s="31"/>
      <c r="L59" s="31">
        <v>75</v>
      </c>
      <c r="M59" s="31">
        <v>74</v>
      </c>
      <c r="N59" s="31">
        <v>0</v>
      </c>
      <c r="O59" s="31">
        <v>0</v>
      </c>
      <c r="P59" s="53">
        <v>76</v>
      </c>
      <c r="Q59" s="53">
        <v>62</v>
      </c>
    </row>
    <row r="60" spans="1:17" x14ac:dyDescent="0.4">
      <c r="A60" s="30">
        <v>10</v>
      </c>
      <c r="B60" s="30" t="s">
        <v>133</v>
      </c>
      <c r="C60" s="15">
        <f>COUNTIF(F60:O60,"&gt;0")</f>
        <v>1</v>
      </c>
      <c r="D60" s="15">
        <f>SUM(LARGE(F60:O60,{1,2,3,4,5,6}))</f>
        <v>73</v>
      </c>
      <c r="E60" s="17">
        <f>SUM(F60:O60)/C60</f>
        <v>73</v>
      </c>
      <c r="F60" s="31">
        <v>0</v>
      </c>
      <c r="G60" s="31">
        <v>0</v>
      </c>
      <c r="H60" s="31">
        <v>0</v>
      </c>
      <c r="I60" s="43">
        <v>73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27">
        <v>0</v>
      </c>
      <c r="P60" s="54"/>
      <c r="Q60" s="54"/>
    </row>
    <row r="61" spans="1:17" x14ac:dyDescent="0.4">
      <c r="A61" s="30">
        <v>11</v>
      </c>
      <c r="B61" s="30" t="s">
        <v>102</v>
      </c>
      <c r="C61" s="15">
        <f>COUNTIF(F61:O61,"&gt;0")</f>
        <v>1</v>
      </c>
      <c r="D61" s="15">
        <f>SUM(LARGE(F61:O61,{1,2,3,4,5,6}))</f>
        <v>73</v>
      </c>
      <c r="E61" s="17">
        <f>SUM(F61:O61)/C61</f>
        <v>73</v>
      </c>
      <c r="F61" s="31">
        <v>0</v>
      </c>
      <c r="G61" s="31">
        <v>73</v>
      </c>
      <c r="H61" s="31">
        <v>0</v>
      </c>
      <c r="I61" s="43">
        <v>0</v>
      </c>
      <c r="J61" s="31">
        <v>0</v>
      </c>
      <c r="K61" s="27">
        <v>0</v>
      </c>
      <c r="L61" s="31">
        <v>0</v>
      </c>
      <c r="M61" s="31">
        <v>0</v>
      </c>
      <c r="N61" s="31">
        <v>0</v>
      </c>
      <c r="O61" s="31">
        <v>0</v>
      </c>
      <c r="P61" s="54"/>
      <c r="Q61" s="54"/>
    </row>
    <row r="62" spans="1:17" x14ac:dyDescent="0.4">
      <c r="A62" s="30">
        <v>12</v>
      </c>
      <c r="B62" s="30" t="s">
        <v>12</v>
      </c>
      <c r="C62" s="15">
        <f>COUNTIF(F62:P62,"&gt;0")</f>
        <v>7</v>
      </c>
      <c r="D62" s="15">
        <f>SUM(LARGE(F62:P62,{1,2,3,4,5,6}))</f>
        <v>445</v>
      </c>
      <c r="E62" s="17">
        <f>SUM(F62:P62)/C62</f>
        <v>73</v>
      </c>
      <c r="F62" s="31">
        <v>0</v>
      </c>
      <c r="G62" s="31">
        <v>66</v>
      </c>
      <c r="H62" s="31">
        <v>68</v>
      </c>
      <c r="I62" s="32"/>
      <c r="J62" s="31">
        <v>71</v>
      </c>
      <c r="K62" s="31">
        <v>72</v>
      </c>
      <c r="L62" s="31">
        <v>74</v>
      </c>
      <c r="M62" s="31">
        <v>0</v>
      </c>
      <c r="N62" s="31">
        <v>78</v>
      </c>
      <c r="O62" s="31"/>
      <c r="P62" s="53">
        <v>82</v>
      </c>
      <c r="Q62" s="53">
        <v>44</v>
      </c>
    </row>
    <row r="63" spans="1:17" x14ac:dyDescent="0.4">
      <c r="A63" s="30">
        <v>13</v>
      </c>
      <c r="B63" s="30" t="s">
        <v>116</v>
      </c>
      <c r="C63" s="15">
        <f t="shared" ref="C63:C68" si="4">COUNTIF(F63:O63,"&gt;0")</f>
        <v>2</v>
      </c>
      <c r="D63" s="15">
        <f>SUM(LARGE(F63:O63,{1,2,3,4,5,6}))</f>
        <v>144</v>
      </c>
      <c r="E63" s="17">
        <f t="shared" ref="E63:E68" si="5">SUM(F63:O63)/C63</f>
        <v>72</v>
      </c>
      <c r="F63" s="31">
        <v>0</v>
      </c>
      <c r="G63" s="31">
        <v>0</v>
      </c>
      <c r="H63" s="31">
        <v>0</v>
      </c>
      <c r="I63" s="32">
        <v>72</v>
      </c>
      <c r="J63" s="31">
        <v>0</v>
      </c>
      <c r="K63" s="31">
        <v>0</v>
      </c>
      <c r="L63" s="31">
        <v>72</v>
      </c>
      <c r="M63" s="31"/>
      <c r="N63" s="27"/>
      <c r="O63" s="27">
        <v>0</v>
      </c>
      <c r="P63" s="53">
        <v>79</v>
      </c>
      <c r="Q63" s="53">
        <v>69</v>
      </c>
    </row>
    <row r="64" spans="1:17" x14ac:dyDescent="0.4">
      <c r="A64" s="30">
        <v>14</v>
      </c>
      <c r="B64" s="30" t="s">
        <v>122</v>
      </c>
      <c r="C64" s="15">
        <f t="shared" si="4"/>
        <v>2</v>
      </c>
      <c r="D64" s="15">
        <f>SUM(LARGE(F64:O64,{1,2,3,4,5,6}))</f>
        <v>139</v>
      </c>
      <c r="E64" s="17">
        <f t="shared" si="5"/>
        <v>69.5</v>
      </c>
      <c r="F64" s="31">
        <v>0</v>
      </c>
      <c r="G64" s="31">
        <v>0</v>
      </c>
      <c r="H64" s="31">
        <v>0</v>
      </c>
      <c r="I64" s="43">
        <v>68</v>
      </c>
      <c r="J64" s="31">
        <v>0</v>
      </c>
      <c r="K64" s="31">
        <v>0</v>
      </c>
      <c r="L64" s="31">
        <v>0</v>
      </c>
      <c r="M64" s="31">
        <v>71</v>
      </c>
      <c r="N64" s="27">
        <v>0</v>
      </c>
      <c r="O64" s="31">
        <v>0</v>
      </c>
      <c r="P64" s="54"/>
      <c r="Q64" s="54"/>
    </row>
    <row r="65" spans="1:17" x14ac:dyDescent="0.4">
      <c r="A65" s="30">
        <v>15</v>
      </c>
      <c r="B65" s="30" t="s">
        <v>143</v>
      </c>
      <c r="C65" s="15">
        <f t="shared" si="4"/>
        <v>1</v>
      </c>
      <c r="D65" s="15">
        <f>SUM(LARGE(F65:O65,{1,2,3,4,5,6}))</f>
        <v>12</v>
      </c>
      <c r="E65" s="17">
        <f t="shared" si="5"/>
        <v>12</v>
      </c>
      <c r="F65" s="31">
        <v>0</v>
      </c>
      <c r="G65" s="31">
        <v>0</v>
      </c>
      <c r="H65" s="31">
        <v>0</v>
      </c>
      <c r="I65" s="32">
        <v>12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54"/>
      <c r="Q65" s="54"/>
    </row>
    <row r="66" spans="1:17" ht="13" thickBot="1" x14ac:dyDescent="0.45">
      <c r="A66" s="33">
        <v>16</v>
      </c>
      <c r="B66" s="33" t="s">
        <v>71</v>
      </c>
      <c r="C66" s="34">
        <f t="shared" si="4"/>
        <v>4</v>
      </c>
      <c r="D66" s="34">
        <f>SUM(LARGE(F66:O66,{1,2,3,4,5,6}))</f>
        <v>288</v>
      </c>
      <c r="E66" s="35">
        <f t="shared" si="5"/>
        <v>72</v>
      </c>
      <c r="F66" s="44"/>
      <c r="G66" s="36">
        <v>0</v>
      </c>
      <c r="H66" s="44">
        <v>81</v>
      </c>
      <c r="I66" s="37">
        <v>59</v>
      </c>
      <c r="J66" s="36">
        <v>0</v>
      </c>
      <c r="K66" s="36">
        <v>79</v>
      </c>
      <c r="L66" s="36">
        <v>0</v>
      </c>
      <c r="M66" s="36"/>
      <c r="N66" s="36">
        <v>69</v>
      </c>
      <c r="O66" s="36">
        <v>0</v>
      </c>
      <c r="P66" s="55">
        <v>86</v>
      </c>
      <c r="Q66" s="55">
        <v>40</v>
      </c>
    </row>
    <row r="67" spans="1:17" ht="13" thickTop="1" x14ac:dyDescent="0.4">
      <c r="A67" s="38">
        <v>1</v>
      </c>
      <c r="B67" s="38" t="s">
        <v>91</v>
      </c>
      <c r="C67" s="39">
        <f t="shared" si="4"/>
        <v>1</v>
      </c>
      <c r="D67" s="39">
        <f>SUM(LARGE(F67:O67,{1,2,3,4,5,6}))</f>
        <v>70</v>
      </c>
      <c r="E67" s="40">
        <f t="shared" si="5"/>
        <v>70</v>
      </c>
      <c r="F67" s="41">
        <v>0</v>
      </c>
      <c r="G67" s="41">
        <v>0</v>
      </c>
      <c r="H67" s="41">
        <v>0</v>
      </c>
      <c r="I67" s="42">
        <v>0</v>
      </c>
      <c r="J67" s="41">
        <v>70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57"/>
      <c r="Q67" s="57"/>
    </row>
    <row r="68" spans="1:17" x14ac:dyDescent="0.4">
      <c r="A68" s="30">
        <v>2</v>
      </c>
      <c r="B68" s="30" t="s">
        <v>10</v>
      </c>
      <c r="C68" s="15">
        <f t="shared" si="4"/>
        <v>1</v>
      </c>
      <c r="D68" s="15">
        <f>SUM(LARGE(F68:O68,{1,2,3,4,5,6}))</f>
        <v>70</v>
      </c>
      <c r="E68" s="17">
        <f t="shared" si="5"/>
        <v>70</v>
      </c>
      <c r="F68" s="31"/>
      <c r="G68" s="31">
        <v>70</v>
      </c>
      <c r="H68" s="31"/>
      <c r="I68" s="43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27">
        <v>0</v>
      </c>
      <c r="P68" s="53">
        <v>74</v>
      </c>
      <c r="Q68" s="53">
        <v>65</v>
      </c>
    </row>
    <row r="69" spans="1:17" x14ac:dyDescent="0.4">
      <c r="A69" s="30">
        <v>3</v>
      </c>
      <c r="B69" s="30" t="s">
        <v>110</v>
      </c>
      <c r="C69" s="15">
        <f>COUNTIF(F69:Q69,"&gt;0")</f>
        <v>4</v>
      </c>
      <c r="D69" s="15">
        <f>SUM(LARGE(F69:Q69,{1,2,3,4,5,6}))</f>
        <v>279</v>
      </c>
      <c r="E69" s="17">
        <f>SUM(F69:Q69)/C69</f>
        <v>69.75</v>
      </c>
      <c r="F69" s="27">
        <v>0</v>
      </c>
      <c r="G69" s="31">
        <v>0</v>
      </c>
      <c r="H69" s="31">
        <v>0</v>
      </c>
      <c r="I69" s="32">
        <v>70</v>
      </c>
      <c r="J69" s="31" t="s">
        <v>103</v>
      </c>
      <c r="K69" s="31">
        <v>0</v>
      </c>
      <c r="L69" s="31" t="s">
        <v>103</v>
      </c>
      <c r="M69" s="27">
        <v>70</v>
      </c>
      <c r="N69" s="31"/>
      <c r="O69" s="31"/>
      <c r="P69" s="53">
        <v>75</v>
      </c>
      <c r="Q69" s="53">
        <v>64</v>
      </c>
    </row>
    <row r="70" spans="1:17" x14ac:dyDescent="0.4">
      <c r="A70" s="30">
        <v>4</v>
      </c>
      <c r="B70" s="30" t="s">
        <v>23</v>
      </c>
      <c r="C70" s="15">
        <f>COUNTIF(F70:O70,"&gt;0")</f>
        <v>5</v>
      </c>
      <c r="D70" s="15">
        <f>SUM(LARGE(F70:O70,{1,2,3,4,5,6}))</f>
        <v>344</v>
      </c>
      <c r="E70" s="17">
        <f>SUM(F70:O70)/C70</f>
        <v>68.8</v>
      </c>
      <c r="F70" s="31">
        <v>69</v>
      </c>
      <c r="G70" s="31">
        <v>67</v>
      </c>
      <c r="H70" s="31">
        <v>69</v>
      </c>
      <c r="I70" s="32"/>
      <c r="J70" s="31">
        <v>0</v>
      </c>
      <c r="K70" s="31">
        <v>71</v>
      </c>
      <c r="L70" s="31">
        <v>0</v>
      </c>
      <c r="M70" s="31">
        <v>68</v>
      </c>
      <c r="N70" s="31"/>
      <c r="O70" s="31">
        <v>0</v>
      </c>
      <c r="P70" s="53">
        <v>77</v>
      </c>
      <c r="Q70" s="53">
        <v>51</v>
      </c>
    </row>
    <row r="71" spans="1:17" x14ac:dyDescent="0.4">
      <c r="A71" s="30">
        <v>5</v>
      </c>
      <c r="B71" s="30" t="s">
        <v>86</v>
      </c>
      <c r="C71" s="15">
        <f>COUNTIF(F71:P71,"&gt;0")</f>
        <v>9</v>
      </c>
      <c r="D71" s="15">
        <f>SUM(LARGE(F71:P71,{1,2,3,4,5,6}))</f>
        <v>421</v>
      </c>
      <c r="E71" s="17">
        <f>SUM(F71:P71)/C71</f>
        <v>67.777777777777771</v>
      </c>
      <c r="F71" s="27">
        <v>64</v>
      </c>
      <c r="G71" s="31">
        <v>72</v>
      </c>
      <c r="H71" s="31">
        <v>65</v>
      </c>
      <c r="I71" s="32"/>
      <c r="J71" s="31">
        <v>67</v>
      </c>
      <c r="K71" s="31">
        <v>67</v>
      </c>
      <c r="L71" s="31">
        <v>71</v>
      </c>
      <c r="M71" s="31">
        <v>60</v>
      </c>
      <c r="N71" s="27">
        <v>70</v>
      </c>
      <c r="O71" s="31"/>
      <c r="P71" s="53">
        <v>74</v>
      </c>
      <c r="Q71" s="53">
        <v>38</v>
      </c>
    </row>
    <row r="72" spans="1:17" x14ac:dyDescent="0.4">
      <c r="A72" s="30">
        <v>6</v>
      </c>
      <c r="B72" s="30" t="s">
        <v>13</v>
      </c>
      <c r="C72" s="15">
        <f t="shared" ref="C72:C80" si="6">COUNTIF(F72:O72,"&gt;0")</f>
        <v>4</v>
      </c>
      <c r="D72" s="15">
        <f>SUM(LARGE(F72:O72,{1,2,3,4,5,6}))</f>
        <v>270</v>
      </c>
      <c r="E72" s="17">
        <f t="shared" ref="E72:E80" si="7">SUM(F72:O72)/C72</f>
        <v>67.5</v>
      </c>
      <c r="F72" s="31"/>
      <c r="G72" s="31">
        <v>0</v>
      </c>
      <c r="H72" s="31">
        <v>66</v>
      </c>
      <c r="I72" s="32">
        <v>0</v>
      </c>
      <c r="J72" s="31">
        <v>0</v>
      </c>
      <c r="K72" s="31">
        <v>68</v>
      </c>
      <c r="L72" s="31">
        <v>70</v>
      </c>
      <c r="M72" s="31">
        <v>66</v>
      </c>
      <c r="N72" s="31"/>
      <c r="O72" s="31">
        <v>0</v>
      </c>
      <c r="P72" s="53">
        <v>72</v>
      </c>
      <c r="Q72" s="53">
        <v>53</v>
      </c>
    </row>
    <row r="73" spans="1:17" x14ac:dyDescent="0.4">
      <c r="A73" s="30">
        <v>8</v>
      </c>
      <c r="B73" s="30" t="s">
        <v>108</v>
      </c>
      <c r="C73" s="15">
        <f t="shared" si="6"/>
        <v>4</v>
      </c>
      <c r="D73" s="15">
        <f>SUM(LARGE(F73:O73,{1,2,3,4,5,6}))</f>
        <v>265</v>
      </c>
      <c r="E73" s="17">
        <f t="shared" si="7"/>
        <v>66.25</v>
      </c>
      <c r="F73" s="27">
        <v>0</v>
      </c>
      <c r="G73" s="31">
        <v>0</v>
      </c>
      <c r="H73" s="31"/>
      <c r="I73" s="32">
        <v>76</v>
      </c>
      <c r="J73" s="31">
        <v>69</v>
      </c>
      <c r="K73" s="31"/>
      <c r="L73" s="31">
        <v>59</v>
      </c>
      <c r="M73" s="31">
        <v>0</v>
      </c>
      <c r="N73" s="31">
        <v>61</v>
      </c>
      <c r="O73" s="31">
        <v>0</v>
      </c>
      <c r="P73" s="53">
        <v>73</v>
      </c>
      <c r="Q73" s="53">
        <v>45</v>
      </c>
    </row>
    <row r="74" spans="1:17" x14ac:dyDescent="0.4">
      <c r="A74" s="30">
        <v>9</v>
      </c>
      <c r="B74" s="30" t="s">
        <v>40</v>
      </c>
      <c r="C74" s="15">
        <f t="shared" si="6"/>
        <v>4</v>
      </c>
      <c r="D74" s="15">
        <f>SUM(LARGE(F74:O74,{1,2,3,4,5,6}))</f>
        <v>265</v>
      </c>
      <c r="E74" s="17">
        <f t="shared" si="7"/>
        <v>66.25</v>
      </c>
      <c r="F74" s="31">
        <v>66</v>
      </c>
      <c r="G74" s="31">
        <v>0</v>
      </c>
      <c r="H74" s="31">
        <v>0</v>
      </c>
      <c r="I74" s="32"/>
      <c r="J74" s="31">
        <v>66</v>
      </c>
      <c r="K74" s="31">
        <v>66</v>
      </c>
      <c r="L74" s="31">
        <v>67</v>
      </c>
      <c r="M74" s="31">
        <v>0</v>
      </c>
      <c r="N74" s="31"/>
      <c r="O74" s="31">
        <v>0</v>
      </c>
      <c r="P74" s="53">
        <v>67</v>
      </c>
      <c r="Q74" s="53">
        <v>35</v>
      </c>
    </row>
    <row r="75" spans="1:17" x14ac:dyDescent="0.4">
      <c r="A75" s="30">
        <v>10</v>
      </c>
      <c r="B75" s="30" t="s">
        <v>88</v>
      </c>
      <c r="C75" s="15">
        <f t="shared" si="6"/>
        <v>2</v>
      </c>
      <c r="D75" s="15">
        <f>SUM(LARGE(F75:O75,{1,2,3,4,5,6}))</f>
        <v>131</v>
      </c>
      <c r="E75" s="17">
        <f t="shared" si="7"/>
        <v>65.5</v>
      </c>
      <c r="F75" s="31">
        <v>0</v>
      </c>
      <c r="G75" s="31">
        <v>71</v>
      </c>
      <c r="H75" s="31">
        <v>60</v>
      </c>
      <c r="I75" s="32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54"/>
      <c r="Q75" s="54"/>
    </row>
    <row r="76" spans="1:17" x14ac:dyDescent="0.4">
      <c r="A76" s="30">
        <v>11</v>
      </c>
      <c r="B76" s="30" t="s">
        <v>46</v>
      </c>
      <c r="C76" s="15">
        <f t="shared" si="6"/>
        <v>1</v>
      </c>
      <c r="D76" s="15">
        <f>SUM(LARGE(F76:O76,{1,2,3,4,5,6}))</f>
        <v>65</v>
      </c>
      <c r="E76" s="17">
        <f t="shared" si="7"/>
        <v>65</v>
      </c>
      <c r="F76" s="31">
        <v>0</v>
      </c>
      <c r="G76" s="31">
        <v>0</v>
      </c>
      <c r="H76" s="27">
        <v>0</v>
      </c>
      <c r="I76" s="32"/>
      <c r="J76" s="31">
        <v>0</v>
      </c>
      <c r="K76" s="27">
        <v>65</v>
      </c>
      <c r="L76" s="31"/>
      <c r="M76" s="31">
        <v>0</v>
      </c>
      <c r="N76" s="31">
        <v>0</v>
      </c>
      <c r="O76" s="31">
        <v>0</v>
      </c>
      <c r="P76" s="53">
        <v>73</v>
      </c>
      <c r="Q76" s="53">
        <v>49</v>
      </c>
    </row>
    <row r="77" spans="1:17" x14ac:dyDescent="0.4">
      <c r="A77" s="30">
        <v>12</v>
      </c>
      <c r="B77" s="30" t="s">
        <v>117</v>
      </c>
      <c r="C77" s="15">
        <f t="shared" si="6"/>
        <v>3</v>
      </c>
      <c r="D77" s="15">
        <f>SUM(LARGE(F77:O77,{1,2,3,4,5,6}))</f>
        <v>193</v>
      </c>
      <c r="E77" s="17">
        <f t="shared" si="7"/>
        <v>64.333333333333329</v>
      </c>
      <c r="F77" s="27">
        <v>0</v>
      </c>
      <c r="G77" s="31">
        <v>0</v>
      </c>
      <c r="H77" s="31">
        <v>0</v>
      </c>
      <c r="I77" s="32">
        <v>64</v>
      </c>
      <c r="J77" s="31">
        <v>0</v>
      </c>
      <c r="K77" s="27">
        <v>0</v>
      </c>
      <c r="L77" s="31">
        <v>66</v>
      </c>
      <c r="M77" s="31">
        <v>63</v>
      </c>
      <c r="N77" s="31">
        <v>0</v>
      </c>
      <c r="O77" s="31">
        <v>0</v>
      </c>
      <c r="P77" s="54"/>
      <c r="Q77" s="54"/>
    </row>
    <row r="78" spans="1:17" x14ac:dyDescent="0.4">
      <c r="A78" s="30">
        <v>13</v>
      </c>
      <c r="B78" s="30" t="s">
        <v>56</v>
      </c>
      <c r="C78" s="15">
        <f t="shared" si="6"/>
        <v>1</v>
      </c>
      <c r="D78" s="15">
        <f>SUM(LARGE(F78:O78,{1,2,3,4,5,6}))</f>
        <v>64</v>
      </c>
      <c r="E78" s="17">
        <f t="shared" si="7"/>
        <v>64</v>
      </c>
      <c r="F78" s="31">
        <v>0</v>
      </c>
      <c r="G78" s="31">
        <v>0</v>
      </c>
      <c r="H78" s="31">
        <v>0</v>
      </c>
      <c r="I78" s="32">
        <v>0</v>
      </c>
      <c r="J78" s="31">
        <v>64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54"/>
      <c r="Q78" s="54"/>
    </row>
    <row r="79" spans="1:17" x14ac:dyDescent="0.4">
      <c r="A79" s="30">
        <v>14</v>
      </c>
      <c r="B79" s="30" t="s">
        <v>93</v>
      </c>
      <c r="C79" s="15">
        <f t="shared" si="6"/>
        <v>6</v>
      </c>
      <c r="D79" s="15">
        <f>SUM(LARGE(F79:O79,{1,2,3,4,5,6}))</f>
        <v>384</v>
      </c>
      <c r="E79" s="17">
        <f t="shared" si="7"/>
        <v>64</v>
      </c>
      <c r="F79" s="31"/>
      <c r="G79" s="31">
        <v>63</v>
      </c>
      <c r="H79" s="31">
        <v>63</v>
      </c>
      <c r="I79" s="43">
        <v>63</v>
      </c>
      <c r="J79" s="31">
        <v>68</v>
      </c>
      <c r="K79" s="31"/>
      <c r="L79" s="27">
        <v>63</v>
      </c>
      <c r="M79" s="31">
        <v>64</v>
      </c>
      <c r="N79" s="31">
        <v>0</v>
      </c>
      <c r="O79" s="31">
        <v>0</v>
      </c>
      <c r="P79" s="53">
        <v>69</v>
      </c>
      <c r="Q79" s="53">
        <v>56</v>
      </c>
    </row>
    <row r="80" spans="1:17" ht="13" thickBot="1" x14ac:dyDescent="0.45">
      <c r="A80" s="33">
        <v>15</v>
      </c>
      <c r="B80" s="33" t="s">
        <v>92</v>
      </c>
      <c r="C80" s="34">
        <f t="shared" si="6"/>
        <v>8</v>
      </c>
      <c r="D80" s="34">
        <f>SUM(LARGE(F80:O80,{1,2,3,4,5,6}))</f>
        <v>386</v>
      </c>
      <c r="E80" s="35">
        <f t="shared" si="7"/>
        <v>63.375</v>
      </c>
      <c r="F80" s="36"/>
      <c r="G80" s="36">
        <v>61</v>
      </c>
      <c r="H80" s="36">
        <v>61</v>
      </c>
      <c r="I80" s="37">
        <v>60</v>
      </c>
      <c r="J80" s="36">
        <v>63</v>
      </c>
      <c r="K80" s="36">
        <v>62</v>
      </c>
      <c r="L80" s="36">
        <v>64</v>
      </c>
      <c r="M80" s="36">
        <v>65</v>
      </c>
      <c r="N80" s="36">
        <v>71</v>
      </c>
      <c r="O80" s="36"/>
      <c r="P80" s="55">
        <v>79</v>
      </c>
      <c r="Q80" s="55">
        <v>59</v>
      </c>
    </row>
    <row r="81" spans="1:17" ht="13" thickTop="1" x14ac:dyDescent="0.4">
      <c r="A81" s="38">
        <v>1</v>
      </c>
      <c r="B81" s="38" t="s">
        <v>45</v>
      </c>
      <c r="C81" s="39">
        <f>COUNTIF(F81:P81,"&gt;0")</f>
        <v>7</v>
      </c>
      <c r="D81" s="39">
        <f>SUM(LARGE(F81:P81,{1,2,3,4,5,6}))</f>
        <v>387</v>
      </c>
      <c r="E81" s="40">
        <f>SUM(F81:P81)/C81</f>
        <v>63.285714285714285</v>
      </c>
      <c r="F81" s="41">
        <v>0</v>
      </c>
      <c r="G81" s="41">
        <v>59</v>
      </c>
      <c r="H81" s="41">
        <v>58</v>
      </c>
      <c r="I81" s="45"/>
      <c r="J81" s="41">
        <v>65</v>
      </c>
      <c r="K81" s="41">
        <v>64</v>
      </c>
      <c r="L81" s="41">
        <v>56</v>
      </c>
      <c r="M81" s="41">
        <v>0</v>
      </c>
      <c r="N81" s="46">
        <v>63</v>
      </c>
      <c r="O81" s="41"/>
      <c r="P81" s="56">
        <v>78</v>
      </c>
      <c r="Q81" s="56">
        <v>34</v>
      </c>
    </row>
    <row r="82" spans="1:17" x14ac:dyDescent="0.4">
      <c r="A82" s="30">
        <v>2</v>
      </c>
      <c r="B82" s="30" t="s">
        <v>121</v>
      </c>
      <c r="C82" s="15">
        <f>COUNTIF(F82:O82,"&gt;0")</f>
        <v>2</v>
      </c>
      <c r="D82" s="15">
        <f>SUM(LARGE(F82:O82,{1,2,3,4,5,6}))</f>
        <v>126</v>
      </c>
      <c r="E82" s="17">
        <f>SUM(F82:O82)/C82</f>
        <v>63</v>
      </c>
      <c r="F82" s="31">
        <v>0</v>
      </c>
      <c r="G82" s="31">
        <v>0</v>
      </c>
      <c r="H82" s="31">
        <v>0</v>
      </c>
      <c r="I82" s="43">
        <v>0</v>
      </c>
      <c r="J82" s="31">
        <v>0</v>
      </c>
      <c r="K82" s="31">
        <v>0</v>
      </c>
      <c r="L82" s="31">
        <v>69</v>
      </c>
      <c r="M82" s="31">
        <v>57</v>
      </c>
      <c r="N82" s="31">
        <v>0</v>
      </c>
      <c r="O82" s="27">
        <v>0</v>
      </c>
      <c r="P82" s="54"/>
      <c r="Q82" s="54"/>
    </row>
    <row r="83" spans="1:17" x14ac:dyDescent="0.4">
      <c r="A83" s="30">
        <v>3</v>
      </c>
      <c r="B83" s="30" t="s">
        <v>34</v>
      </c>
      <c r="C83" s="15">
        <f>COUNTIF(F83:P83,"&gt;0")</f>
        <v>8</v>
      </c>
      <c r="D83" s="15">
        <f>SUM(LARGE(F83:P83,{1,2,3,4,5,6}))</f>
        <v>382</v>
      </c>
      <c r="E83" s="17">
        <f>SUM(F83:P83)/C83</f>
        <v>62.125</v>
      </c>
      <c r="F83" s="31">
        <v>60</v>
      </c>
      <c r="G83" s="31">
        <v>62</v>
      </c>
      <c r="H83" s="31">
        <v>64</v>
      </c>
      <c r="I83" s="43"/>
      <c r="J83" s="31">
        <v>0</v>
      </c>
      <c r="K83" s="31">
        <v>57</v>
      </c>
      <c r="L83" s="27">
        <v>58</v>
      </c>
      <c r="M83" s="31">
        <v>62</v>
      </c>
      <c r="N83" s="31">
        <v>58</v>
      </c>
      <c r="O83" s="31"/>
      <c r="P83" s="53">
        <v>76</v>
      </c>
      <c r="Q83" s="53">
        <v>46</v>
      </c>
    </row>
    <row r="84" spans="1:17" x14ac:dyDescent="0.4">
      <c r="A84" s="30">
        <v>4</v>
      </c>
      <c r="B84" s="2" t="s">
        <v>149</v>
      </c>
      <c r="C84" s="15">
        <f t="shared" ref="C84:C131" si="8">COUNTIF(F84:O84,"&gt;0")</f>
        <v>2</v>
      </c>
      <c r="D84" s="15">
        <f>SUM(LARGE(F84:O84,{1,2,3,4,5,6}))</f>
        <v>124</v>
      </c>
      <c r="E84" s="17">
        <f t="shared" ref="E84:E131" si="9">SUM(F84:O84)/C84</f>
        <v>62</v>
      </c>
      <c r="F84" s="31">
        <v>0</v>
      </c>
      <c r="G84" s="31">
        <v>0</v>
      </c>
      <c r="H84" s="31">
        <v>0</v>
      </c>
      <c r="I84" s="43">
        <v>56</v>
      </c>
      <c r="J84" s="31">
        <v>0</v>
      </c>
      <c r="K84" s="31" t="s">
        <v>103</v>
      </c>
      <c r="L84" s="31" t="s">
        <v>103</v>
      </c>
      <c r="M84" s="31" t="s">
        <v>103</v>
      </c>
      <c r="N84" s="31">
        <v>68</v>
      </c>
      <c r="O84" s="27">
        <v>0</v>
      </c>
      <c r="P84" s="54"/>
      <c r="Q84" s="54"/>
    </row>
    <row r="85" spans="1:17" x14ac:dyDescent="0.4">
      <c r="A85" s="30">
        <v>5</v>
      </c>
      <c r="B85" s="30" t="s">
        <v>68</v>
      </c>
      <c r="C85" s="15">
        <f t="shared" si="8"/>
        <v>5</v>
      </c>
      <c r="D85" s="15">
        <f>SUM(LARGE(F85:O85,{1,2,3,4,5,6}))</f>
        <v>310</v>
      </c>
      <c r="E85" s="17">
        <f t="shared" si="9"/>
        <v>62</v>
      </c>
      <c r="F85" s="31">
        <v>63</v>
      </c>
      <c r="G85" s="31">
        <v>0</v>
      </c>
      <c r="H85" s="31">
        <v>59</v>
      </c>
      <c r="I85" s="32"/>
      <c r="J85" s="31">
        <v>0</v>
      </c>
      <c r="K85" s="31">
        <v>61</v>
      </c>
      <c r="L85" s="31"/>
      <c r="M85" s="31">
        <v>61</v>
      </c>
      <c r="N85" s="31">
        <v>66</v>
      </c>
      <c r="O85" s="31">
        <v>0</v>
      </c>
      <c r="P85" s="53">
        <v>68</v>
      </c>
      <c r="Q85" s="53">
        <v>42</v>
      </c>
    </row>
    <row r="86" spans="1:17" x14ac:dyDescent="0.4">
      <c r="A86" s="30">
        <v>6</v>
      </c>
      <c r="B86" s="30" t="s">
        <v>50</v>
      </c>
      <c r="C86" s="15">
        <f t="shared" si="8"/>
        <v>3</v>
      </c>
      <c r="D86" s="15">
        <f>SUM(LARGE(F86:O86,{1,2,3,4,5,6}))</f>
        <v>181</v>
      </c>
      <c r="E86" s="17">
        <f t="shared" si="9"/>
        <v>60.333333333333336</v>
      </c>
      <c r="F86" s="31">
        <v>0</v>
      </c>
      <c r="G86" s="31">
        <v>0</v>
      </c>
      <c r="H86" s="31">
        <v>0</v>
      </c>
      <c r="I86" s="32"/>
      <c r="J86" s="31">
        <v>0</v>
      </c>
      <c r="K86" s="31">
        <v>58</v>
      </c>
      <c r="L86" s="31">
        <v>65</v>
      </c>
      <c r="M86" s="31">
        <v>58</v>
      </c>
      <c r="N86" s="31"/>
      <c r="O86" s="31">
        <v>0</v>
      </c>
      <c r="P86" s="53">
        <v>65</v>
      </c>
      <c r="Q86" s="53">
        <v>39</v>
      </c>
    </row>
    <row r="87" spans="1:17" x14ac:dyDescent="0.4">
      <c r="A87" s="30">
        <v>7</v>
      </c>
      <c r="B87" s="30" t="s">
        <v>125</v>
      </c>
      <c r="C87" s="15">
        <f t="shared" si="8"/>
        <v>2</v>
      </c>
      <c r="D87" s="15">
        <f>SUM(LARGE(F87:O87,{1,2,3,4,5,6}))</f>
        <v>118</v>
      </c>
      <c r="E87" s="17">
        <f t="shared" si="9"/>
        <v>59</v>
      </c>
      <c r="F87" s="31">
        <v>0</v>
      </c>
      <c r="G87" s="31">
        <v>0</v>
      </c>
      <c r="H87" s="31">
        <v>0</v>
      </c>
      <c r="I87" s="32">
        <v>0</v>
      </c>
      <c r="J87" s="31">
        <v>0</v>
      </c>
      <c r="K87" s="31">
        <v>0</v>
      </c>
      <c r="L87" s="31">
        <v>0</v>
      </c>
      <c r="M87" s="31">
        <v>0</v>
      </c>
      <c r="N87" s="31">
        <v>48</v>
      </c>
      <c r="O87" s="31">
        <v>70</v>
      </c>
      <c r="P87" s="54"/>
      <c r="Q87" s="54"/>
    </row>
    <row r="88" spans="1:17" x14ac:dyDescent="0.4">
      <c r="A88" s="30">
        <v>8</v>
      </c>
      <c r="B88" s="30" t="s">
        <v>76</v>
      </c>
      <c r="C88" s="15">
        <f t="shared" si="8"/>
        <v>2</v>
      </c>
      <c r="D88" s="15">
        <f>SUM(LARGE(F88:O88,{1,2,3,4,5,6}))</f>
        <v>116</v>
      </c>
      <c r="E88" s="17">
        <f t="shared" si="9"/>
        <v>58</v>
      </c>
      <c r="F88" s="31">
        <v>61</v>
      </c>
      <c r="G88" s="31">
        <v>0</v>
      </c>
      <c r="H88" s="31">
        <v>0</v>
      </c>
      <c r="I88" s="43">
        <v>0</v>
      </c>
      <c r="J88" s="31"/>
      <c r="K88" s="31">
        <v>0</v>
      </c>
      <c r="L88" s="31">
        <v>0</v>
      </c>
      <c r="M88" s="31"/>
      <c r="N88" s="31">
        <v>55</v>
      </c>
      <c r="O88" s="31">
        <v>0</v>
      </c>
      <c r="P88" s="53">
        <v>62</v>
      </c>
      <c r="Q88" s="53">
        <v>52</v>
      </c>
    </row>
    <row r="89" spans="1:17" x14ac:dyDescent="0.4">
      <c r="A89" s="30">
        <v>9</v>
      </c>
      <c r="B89" s="30" t="s">
        <v>62</v>
      </c>
      <c r="C89" s="15">
        <f t="shared" si="8"/>
        <v>5</v>
      </c>
      <c r="D89" s="15">
        <f>SUM(LARGE(F89:O89,{1,2,3,4,5,6}))</f>
        <v>289</v>
      </c>
      <c r="E89" s="17">
        <f t="shared" si="9"/>
        <v>57.8</v>
      </c>
      <c r="F89" s="31">
        <v>55</v>
      </c>
      <c r="G89" s="31">
        <v>57</v>
      </c>
      <c r="H89" s="31">
        <v>57</v>
      </c>
      <c r="I89" s="32"/>
      <c r="J89" s="31">
        <v>0</v>
      </c>
      <c r="K89" s="31">
        <v>59</v>
      </c>
      <c r="L89" s="31">
        <v>61</v>
      </c>
      <c r="M89" s="31">
        <v>0</v>
      </c>
      <c r="N89" s="31"/>
      <c r="O89" s="31">
        <v>0</v>
      </c>
      <c r="P89" s="53">
        <v>62</v>
      </c>
      <c r="Q89" s="53">
        <v>41</v>
      </c>
    </row>
    <row r="90" spans="1:17" ht="13" thickBot="1" x14ac:dyDescent="0.45">
      <c r="A90" s="33">
        <v>10</v>
      </c>
      <c r="B90" s="33" t="s">
        <v>118</v>
      </c>
      <c r="C90" s="34">
        <f t="shared" si="8"/>
        <v>2</v>
      </c>
      <c r="D90" s="34">
        <f>SUM(LARGE(F90:O90,{1,2,3,4,5,6}))</f>
        <v>115</v>
      </c>
      <c r="E90" s="35">
        <f t="shared" si="9"/>
        <v>57.5</v>
      </c>
      <c r="F90" s="36">
        <v>0</v>
      </c>
      <c r="G90" s="36">
        <v>0</v>
      </c>
      <c r="H90" s="36">
        <v>0</v>
      </c>
      <c r="I90" s="37">
        <v>53</v>
      </c>
      <c r="J90" s="44">
        <v>0</v>
      </c>
      <c r="K90" s="36">
        <v>0</v>
      </c>
      <c r="L90" s="36">
        <v>62</v>
      </c>
      <c r="M90" s="44">
        <v>0</v>
      </c>
      <c r="N90" s="36">
        <v>0</v>
      </c>
      <c r="O90" s="36">
        <v>0</v>
      </c>
      <c r="P90" s="58"/>
      <c r="Q90" s="58"/>
    </row>
    <row r="91" spans="1:17" ht="13" thickTop="1" x14ac:dyDescent="0.4">
      <c r="A91" s="38">
        <v>1</v>
      </c>
      <c r="B91" s="38" t="s">
        <v>78</v>
      </c>
      <c r="C91" s="39">
        <f t="shared" si="8"/>
        <v>3</v>
      </c>
      <c r="D91" s="39">
        <f>SUM(LARGE(F91:O91,{1,2,3,4,5,6}))</f>
        <v>172</v>
      </c>
      <c r="E91" s="40">
        <f t="shared" si="9"/>
        <v>57.333333333333336</v>
      </c>
      <c r="F91" s="41">
        <v>0</v>
      </c>
      <c r="G91" s="41">
        <v>69</v>
      </c>
      <c r="H91" s="41">
        <v>72</v>
      </c>
      <c r="I91" s="42">
        <v>31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57"/>
      <c r="Q91" s="57"/>
    </row>
    <row r="92" spans="1:17" x14ac:dyDescent="0.4">
      <c r="A92" s="30">
        <v>2</v>
      </c>
      <c r="B92" s="30" t="s">
        <v>134</v>
      </c>
      <c r="C92" s="15">
        <f t="shared" si="8"/>
        <v>1</v>
      </c>
      <c r="D92" s="15">
        <f>SUM(LARGE(F92:O92,{1,2,3,4,5,6}))</f>
        <v>57</v>
      </c>
      <c r="E92" s="17">
        <f t="shared" si="9"/>
        <v>57</v>
      </c>
      <c r="F92" s="31">
        <v>0</v>
      </c>
      <c r="G92" s="31">
        <v>0</v>
      </c>
      <c r="H92" s="27">
        <v>0</v>
      </c>
      <c r="I92" s="32">
        <v>57</v>
      </c>
      <c r="J92" s="31">
        <v>0</v>
      </c>
      <c r="K92" s="27">
        <v>0</v>
      </c>
      <c r="L92" s="31">
        <v>0</v>
      </c>
      <c r="M92" s="31">
        <v>0</v>
      </c>
      <c r="N92" s="31">
        <v>0</v>
      </c>
      <c r="O92" s="31">
        <v>0</v>
      </c>
      <c r="P92" s="54"/>
      <c r="Q92" s="54"/>
    </row>
    <row r="93" spans="1:17" x14ac:dyDescent="0.4">
      <c r="A93" s="30">
        <v>3</v>
      </c>
      <c r="B93" s="30" t="s">
        <v>104</v>
      </c>
      <c r="C93" s="15">
        <f t="shared" si="8"/>
        <v>3</v>
      </c>
      <c r="D93" s="15">
        <f>SUM(LARGE(F93:O93,{1,2,3,4,5,6}))</f>
        <v>170</v>
      </c>
      <c r="E93" s="17">
        <f t="shared" si="9"/>
        <v>56.666666666666664</v>
      </c>
      <c r="F93" s="31">
        <v>0</v>
      </c>
      <c r="G93" s="31">
        <v>54</v>
      </c>
      <c r="H93" s="31"/>
      <c r="I93" s="32">
        <v>0</v>
      </c>
      <c r="J93" s="31">
        <v>0</v>
      </c>
      <c r="K93" s="31"/>
      <c r="L93" s="31">
        <v>57</v>
      </c>
      <c r="M93" s="31">
        <v>59</v>
      </c>
      <c r="N93" s="31">
        <v>0</v>
      </c>
      <c r="O93" s="31">
        <v>0</v>
      </c>
      <c r="P93" s="53">
        <v>63</v>
      </c>
      <c r="Q93" s="53">
        <v>53</v>
      </c>
    </row>
    <row r="94" spans="1:17" x14ac:dyDescent="0.4">
      <c r="A94" s="30">
        <v>4</v>
      </c>
      <c r="B94" s="30" t="s">
        <v>84</v>
      </c>
      <c r="C94" s="15">
        <f t="shared" si="8"/>
        <v>3</v>
      </c>
      <c r="D94" s="15">
        <f>SUM(LARGE(F94:O94,{1,2,3,4,5,6}))</f>
        <v>168</v>
      </c>
      <c r="E94" s="17">
        <f t="shared" si="9"/>
        <v>56</v>
      </c>
      <c r="F94" s="31">
        <v>62</v>
      </c>
      <c r="G94" s="31">
        <v>0</v>
      </c>
      <c r="H94" s="31">
        <v>0</v>
      </c>
      <c r="I94" s="43"/>
      <c r="J94" s="31">
        <v>0</v>
      </c>
      <c r="K94" s="31">
        <v>0</v>
      </c>
      <c r="L94" s="31">
        <v>0</v>
      </c>
      <c r="M94" s="31">
        <v>47</v>
      </c>
      <c r="N94" s="27">
        <v>59</v>
      </c>
      <c r="O94" s="31"/>
      <c r="P94" s="53">
        <v>77</v>
      </c>
      <c r="Q94" s="53">
        <v>43</v>
      </c>
    </row>
    <row r="95" spans="1:17" x14ac:dyDescent="0.4">
      <c r="A95" s="30">
        <v>5</v>
      </c>
      <c r="B95" s="30" t="s">
        <v>107</v>
      </c>
      <c r="C95" s="15">
        <f t="shared" si="8"/>
        <v>2</v>
      </c>
      <c r="D95" s="15">
        <f>SUM(LARGE(F95:O95,{1,2,3,4,5,6}))</f>
        <v>112</v>
      </c>
      <c r="E95" s="17">
        <f t="shared" si="9"/>
        <v>56</v>
      </c>
      <c r="F95" s="31">
        <v>0</v>
      </c>
      <c r="G95" s="31">
        <v>0</v>
      </c>
      <c r="H95" s="31">
        <v>62</v>
      </c>
      <c r="I95" s="43">
        <v>0</v>
      </c>
      <c r="J95" s="31">
        <v>0</v>
      </c>
      <c r="K95" s="31">
        <v>0</v>
      </c>
      <c r="L95" s="31">
        <v>0</v>
      </c>
      <c r="M95" s="31">
        <v>0</v>
      </c>
      <c r="N95" s="27">
        <v>50</v>
      </c>
      <c r="O95" s="31">
        <v>0</v>
      </c>
      <c r="P95" s="54"/>
      <c r="Q95" s="54"/>
    </row>
    <row r="96" spans="1:17" x14ac:dyDescent="0.4">
      <c r="A96" s="30">
        <v>6</v>
      </c>
      <c r="B96" s="30" t="s">
        <v>31</v>
      </c>
      <c r="C96" s="15">
        <f t="shared" si="8"/>
        <v>3</v>
      </c>
      <c r="D96" s="15">
        <f>SUM(LARGE(F96:O96,{1,2,3,4,5,6}))</f>
        <v>166</v>
      </c>
      <c r="E96" s="17">
        <f t="shared" si="9"/>
        <v>55.333333333333336</v>
      </c>
      <c r="F96" s="31">
        <v>58</v>
      </c>
      <c r="G96" s="31">
        <v>0</v>
      </c>
      <c r="H96" s="31">
        <v>0</v>
      </c>
      <c r="I96" s="32"/>
      <c r="J96" s="31">
        <v>0</v>
      </c>
      <c r="K96" s="31">
        <v>53</v>
      </c>
      <c r="L96" s="31">
        <v>0</v>
      </c>
      <c r="M96" s="31">
        <v>55</v>
      </c>
      <c r="N96" s="31"/>
      <c r="O96" s="31">
        <v>0</v>
      </c>
      <c r="P96" s="53">
        <v>60</v>
      </c>
      <c r="Q96" s="53">
        <v>28</v>
      </c>
    </row>
    <row r="97" spans="1:17" x14ac:dyDescent="0.4">
      <c r="A97" s="30">
        <v>7</v>
      </c>
      <c r="B97" s="30" t="s">
        <v>28</v>
      </c>
      <c r="C97" s="15">
        <f t="shared" si="8"/>
        <v>2</v>
      </c>
      <c r="D97" s="15">
        <f>SUM(LARGE(F97:O97,{1,2,3,4,5,6}))</f>
        <v>110</v>
      </c>
      <c r="E97" s="17">
        <f t="shared" si="9"/>
        <v>55</v>
      </c>
      <c r="F97" s="31">
        <v>0</v>
      </c>
      <c r="G97" s="31">
        <v>64</v>
      </c>
      <c r="H97" s="31">
        <v>0</v>
      </c>
      <c r="I97" s="43"/>
      <c r="J97" s="31">
        <v>0</v>
      </c>
      <c r="K97" s="31">
        <v>0</v>
      </c>
      <c r="L97" s="31">
        <v>0</v>
      </c>
      <c r="M97" s="31">
        <v>46</v>
      </c>
      <c r="N97" s="27"/>
      <c r="O97" s="31">
        <v>0</v>
      </c>
      <c r="P97" s="53">
        <v>73</v>
      </c>
      <c r="Q97" s="53">
        <v>40</v>
      </c>
    </row>
    <row r="98" spans="1:17" x14ac:dyDescent="0.4">
      <c r="A98" s="30">
        <v>8</v>
      </c>
      <c r="B98" s="30" t="s">
        <v>69</v>
      </c>
      <c r="C98" s="15">
        <f t="shared" si="8"/>
        <v>1</v>
      </c>
      <c r="D98" s="15">
        <f>SUM(LARGE(F98:O98,{1,2,3,4,5,6}))</f>
        <v>55</v>
      </c>
      <c r="E98" s="17">
        <f t="shared" si="9"/>
        <v>55</v>
      </c>
      <c r="F98" s="31">
        <v>0</v>
      </c>
      <c r="G98" s="31">
        <v>0</v>
      </c>
      <c r="H98" s="31">
        <v>0</v>
      </c>
      <c r="I98" s="32">
        <v>0</v>
      </c>
      <c r="J98" s="31">
        <v>0</v>
      </c>
      <c r="K98" s="31">
        <v>0</v>
      </c>
      <c r="L98" s="31">
        <v>55</v>
      </c>
      <c r="M98" s="31">
        <v>0</v>
      </c>
      <c r="N98" s="31">
        <v>0</v>
      </c>
      <c r="O98" s="31">
        <v>0</v>
      </c>
      <c r="P98" s="54"/>
      <c r="Q98" s="54"/>
    </row>
    <row r="99" spans="1:17" x14ac:dyDescent="0.4">
      <c r="A99" s="30">
        <v>9</v>
      </c>
      <c r="B99" s="30" t="s">
        <v>83</v>
      </c>
      <c r="C99" s="15">
        <f t="shared" si="8"/>
        <v>2</v>
      </c>
      <c r="D99" s="15">
        <f>SUM(LARGE(F99:O99,{1,2,3,4,5,6}))</f>
        <v>109</v>
      </c>
      <c r="E99" s="17">
        <f t="shared" si="9"/>
        <v>54.5</v>
      </c>
      <c r="F99" s="31">
        <v>0</v>
      </c>
      <c r="G99" s="31">
        <v>0</v>
      </c>
      <c r="H99" s="27">
        <v>52</v>
      </c>
      <c r="I99" s="32">
        <v>0</v>
      </c>
      <c r="J99" s="31">
        <v>0</v>
      </c>
      <c r="K99" s="31"/>
      <c r="L99" s="31">
        <v>0</v>
      </c>
      <c r="M99" s="31">
        <v>0</v>
      </c>
      <c r="N99" s="27">
        <v>57</v>
      </c>
      <c r="O99" s="31"/>
      <c r="P99" s="53">
        <v>75</v>
      </c>
      <c r="Q99" s="53">
        <v>50</v>
      </c>
    </row>
    <row r="100" spans="1:17" x14ac:dyDescent="0.4">
      <c r="A100" s="30">
        <v>10</v>
      </c>
      <c r="B100" s="30" t="s">
        <v>25</v>
      </c>
      <c r="C100" s="15">
        <f t="shared" si="8"/>
        <v>8</v>
      </c>
      <c r="D100" s="15">
        <f>SUM(LARGE(F100:O100,{1,2,3,4,5,6}))</f>
        <v>334</v>
      </c>
      <c r="E100" s="17">
        <f t="shared" si="9"/>
        <v>54.375</v>
      </c>
      <c r="F100" s="31">
        <v>54</v>
      </c>
      <c r="G100" s="31">
        <v>56</v>
      </c>
      <c r="H100" s="31">
        <v>55</v>
      </c>
      <c r="I100" s="32"/>
      <c r="J100" s="31">
        <v>60</v>
      </c>
      <c r="K100" s="31">
        <v>55</v>
      </c>
      <c r="L100" s="31">
        <v>54</v>
      </c>
      <c r="M100" s="31">
        <v>49</v>
      </c>
      <c r="N100" s="31">
        <v>52</v>
      </c>
      <c r="O100" s="31"/>
      <c r="P100" s="53">
        <v>73</v>
      </c>
      <c r="Q100" s="53">
        <v>29</v>
      </c>
    </row>
    <row r="101" spans="1:17" ht="13" thickBot="1" x14ac:dyDescent="0.45">
      <c r="A101" s="33">
        <v>11</v>
      </c>
      <c r="B101" s="33" t="s">
        <v>135</v>
      </c>
      <c r="C101" s="34">
        <f t="shared" si="8"/>
        <v>1</v>
      </c>
      <c r="D101" s="34">
        <f>SUM(LARGE(F101:O101,{1,2,3,4,5,6}))</f>
        <v>54</v>
      </c>
      <c r="E101" s="35">
        <f t="shared" si="9"/>
        <v>54</v>
      </c>
      <c r="F101" s="36">
        <v>0</v>
      </c>
      <c r="G101" s="36">
        <v>0</v>
      </c>
      <c r="H101" s="36">
        <v>0</v>
      </c>
      <c r="I101" s="47">
        <v>54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  <c r="O101" s="36">
        <v>0</v>
      </c>
      <c r="P101" s="58"/>
      <c r="Q101" s="58"/>
    </row>
    <row r="102" spans="1:17" ht="13" thickTop="1" x14ac:dyDescent="0.4">
      <c r="A102" s="30">
        <v>1</v>
      </c>
      <c r="B102" s="38" t="s">
        <v>111</v>
      </c>
      <c r="C102" s="39">
        <f t="shared" si="8"/>
        <v>1</v>
      </c>
      <c r="D102" s="39">
        <f>SUM(LARGE(F102:O102,{1,2,3,4,5,6}))</f>
        <v>54</v>
      </c>
      <c r="E102" s="40">
        <f t="shared" si="9"/>
        <v>54</v>
      </c>
      <c r="F102" s="41">
        <v>0</v>
      </c>
      <c r="G102" s="41">
        <v>0</v>
      </c>
      <c r="H102" s="41">
        <v>0</v>
      </c>
      <c r="I102" s="42"/>
      <c r="J102" s="41" t="s">
        <v>103</v>
      </c>
      <c r="K102" s="41">
        <v>0</v>
      </c>
      <c r="L102" s="41" t="s">
        <v>103</v>
      </c>
      <c r="M102" s="41"/>
      <c r="N102" s="41">
        <v>54</v>
      </c>
      <c r="O102" s="41">
        <v>0</v>
      </c>
      <c r="P102" s="56">
        <v>54</v>
      </c>
      <c r="Q102" s="56">
        <v>26</v>
      </c>
    </row>
    <row r="103" spans="1:17" x14ac:dyDescent="0.4">
      <c r="A103" s="30">
        <v>2</v>
      </c>
      <c r="B103" s="30" t="s">
        <v>22</v>
      </c>
      <c r="C103" s="15">
        <f t="shared" si="8"/>
        <v>6</v>
      </c>
      <c r="D103" s="15">
        <f>SUM(LARGE(F103:O103,{1,2,3,4,5,6}))</f>
        <v>322</v>
      </c>
      <c r="E103" s="17">
        <f t="shared" si="9"/>
        <v>53.666666666666664</v>
      </c>
      <c r="F103" s="31">
        <v>51</v>
      </c>
      <c r="G103" s="31">
        <v>58</v>
      </c>
      <c r="H103" s="31">
        <v>56</v>
      </c>
      <c r="I103" s="32"/>
      <c r="J103" s="31">
        <v>0</v>
      </c>
      <c r="K103" s="27">
        <v>54</v>
      </c>
      <c r="L103" s="31">
        <v>0</v>
      </c>
      <c r="M103" s="31">
        <v>50</v>
      </c>
      <c r="N103" s="31">
        <v>53</v>
      </c>
      <c r="O103" s="31"/>
      <c r="P103" s="53">
        <v>72</v>
      </c>
      <c r="Q103" s="53">
        <v>20</v>
      </c>
    </row>
    <row r="104" spans="1:17" x14ac:dyDescent="0.4">
      <c r="A104" s="30">
        <v>3</v>
      </c>
      <c r="B104" s="30" t="s">
        <v>100</v>
      </c>
      <c r="C104" s="15">
        <f t="shared" si="8"/>
        <v>5</v>
      </c>
      <c r="D104" s="15">
        <f>SUM(LARGE(F104:O104,{1,2,3,4,5,6}))</f>
        <v>267</v>
      </c>
      <c r="E104" s="17">
        <f t="shared" si="9"/>
        <v>53.4</v>
      </c>
      <c r="F104" s="31">
        <v>0</v>
      </c>
      <c r="G104" s="31">
        <v>53</v>
      </c>
      <c r="H104" s="31"/>
      <c r="I104" s="32">
        <v>45</v>
      </c>
      <c r="J104" s="31">
        <v>0</v>
      </c>
      <c r="K104" s="31">
        <v>60</v>
      </c>
      <c r="L104" s="31">
        <v>53</v>
      </c>
      <c r="M104" s="31">
        <v>56</v>
      </c>
      <c r="N104" s="31"/>
      <c r="O104" s="31">
        <v>0</v>
      </c>
      <c r="P104" s="53">
        <v>64</v>
      </c>
      <c r="Q104" s="53">
        <v>50</v>
      </c>
    </row>
    <row r="105" spans="1:17" x14ac:dyDescent="0.4">
      <c r="A105" s="30">
        <v>4</v>
      </c>
      <c r="B105" s="30" t="s">
        <v>112</v>
      </c>
      <c r="C105" s="15">
        <f t="shared" si="8"/>
        <v>1</v>
      </c>
      <c r="D105" s="15">
        <f>SUM(LARGE(F105:O105,{1,2,3,4,5,6}))</f>
        <v>53</v>
      </c>
      <c r="E105" s="17">
        <f t="shared" si="9"/>
        <v>53</v>
      </c>
      <c r="F105" s="31">
        <v>0</v>
      </c>
      <c r="G105" s="31">
        <v>0</v>
      </c>
      <c r="H105" s="31">
        <v>0</v>
      </c>
      <c r="I105" s="43">
        <v>0</v>
      </c>
      <c r="J105" s="31">
        <v>53</v>
      </c>
      <c r="K105" s="31">
        <v>0</v>
      </c>
      <c r="L105" s="31">
        <v>0</v>
      </c>
      <c r="M105" s="31">
        <v>0</v>
      </c>
      <c r="N105" s="31">
        <v>0</v>
      </c>
      <c r="O105" s="31">
        <v>0</v>
      </c>
      <c r="P105" s="54"/>
      <c r="Q105" s="54"/>
    </row>
    <row r="106" spans="1:17" x14ac:dyDescent="0.4">
      <c r="A106" s="30">
        <v>5</v>
      </c>
      <c r="B106" s="30" t="s">
        <v>53</v>
      </c>
      <c r="C106" s="15">
        <f t="shared" si="8"/>
        <v>4</v>
      </c>
      <c r="D106" s="15">
        <f>SUM(LARGE(F106:O106,{1,2,3,4,5,6}))</f>
        <v>212</v>
      </c>
      <c r="E106" s="17">
        <f t="shared" si="9"/>
        <v>53</v>
      </c>
      <c r="F106" s="31">
        <v>0</v>
      </c>
      <c r="G106" s="31">
        <v>0</v>
      </c>
      <c r="H106" s="31">
        <v>48</v>
      </c>
      <c r="I106" s="32"/>
      <c r="J106" s="31">
        <v>61</v>
      </c>
      <c r="K106" s="31">
        <v>52</v>
      </c>
      <c r="L106" s="31">
        <v>0</v>
      </c>
      <c r="M106" s="31"/>
      <c r="N106" s="31">
        <v>51</v>
      </c>
      <c r="O106" s="31">
        <v>0</v>
      </c>
      <c r="P106" s="53">
        <v>53</v>
      </c>
      <c r="Q106" s="53">
        <v>23</v>
      </c>
    </row>
    <row r="107" spans="1:17" x14ac:dyDescent="0.4">
      <c r="A107" s="30">
        <v>6</v>
      </c>
      <c r="B107" s="30" t="s">
        <v>136</v>
      </c>
      <c r="C107" s="15">
        <f t="shared" si="8"/>
        <v>1</v>
      </c>
      <c r="D107" s="15">
        <f>SUM(LARGE(F107:O107,{1,2,3,4,5,6}))</f>
        <v>52</v>
      </c>
      <c r="E107" s="17">
        <f t="shared" si="9"/>
        <v>52</v>
      </c>
      <c r="F107" s="31">
        <v>0</v>
      </c>
      <c r="G107" s="31">
        <v>0</v>
      </c>
      <c r="H107" s="31">
        <v>0</v>
      </c>
      <c r="I107" s="43">
        <v>52</v>
      </c>
      <c r="J107" s="31">
        <v>0</v>
      </c>
      <c r="K107" s="31">
        <v>0</v>
      </c>
      <c r="L107" s="31">
        <v>0</v>
      </c>
      <c r="M107" s="31">
        <v>0</v>
      </c>
      <c r="N107" s="27">
        <v>0</v>
      </c>
      <c r="O107" s="31">
        <v>0</v>
      </c>
      <c r="P107" s="54"/>
      <c r="Q107" s="54"/>
    </row>
    <row r="108" spans="1:17" x14ac:dyDescent="0.4">
      <c r="A108" s="30">
        <v>7</v>
      </c>
      <c r="B108" s="30" t="s">
        <v>123</v>
      </c>
      <c r="C108" s="15">
        <f t="shared" si="8"/>
        <v>1</v>
      </c>
      <c r="D108" s="15">
        <f>SUM(LARGE(F108:O108,{1,2,3,4,5,6}))</f>
        <v>51</v>
      </c>
      <c r="E108" s="17">
        <f t="shared" si="9"/>
        <v>51</v>
      </c>
      <c r="F108" s="31">
        <v>0</v>
      </c>
      <c r="G108" s="31">
        <v>0</v>
      </c>
      <c r="H108" s="31">
        <v>0</v>
      </c>
      <c r="I108" s="32">
        <v>0</v>
      </c>
      <c r="J108" s="31">
        <v>0</v>
      </c>
      <c r="K108" s="31">
        <v>0</v>
      </c>
      <c r="L108" s="31">
        <v>0</v>
      </c>
      <c r="M108" s="31">
        <v>51</v>
      </c>
      <c r="N108" s="31">
        <v>0</v>
      </c>
      <c r="O108" s="31">
        <v>0</v>
      </c>
      <c r="P108" s="54"/>
      <c r="Q108" s="54"/>
    </row>
    <row r="109" spans="1:17" x14ac:dyDescent="0.4">
      <c r="A109" s="30">
        <v>8</v>
      </c>
      <c r="B109" s="30" t="s">
        <v>32</v>
      </c>
      <c r="C109" s="15">
        <f t="shared" si="8"/>
        <v>3</v>
      </c>
      <c r="D109" s="15">
        <f>SUM(LARGE(F109:O109,{1,2,3,4,5,6}))</f>
        <v>150</v>
      </c>
      <c r="E109" s="17">
        <f t="shared" si="9"/>
        <v>50</v>
      </c>
      <c r="F109" s="31">
        <v>50</v>
      </c>
      <c r="G109" s="31">
        <v>51</v>
      </c>
      <c r="H109" s="31">
        <v>0</v>
      </c>
      <c r="I109" s="43">
        <v>0</v>
      </c>
      <c r="J109" s="31">
        <v>0</v>
      </c>
      <c r="K109" s="31"/>
      <c r="L109" s="31">
        <v>0</v>
      </c>
      <c r="M109" s="31">
        <v>0</v>
      </c>
      <c r="N109" s="31">
        <v>49</v>
      </c>
      <c r="O109" s="31"/>
      <c r="P109" s="53">
        <v>71</v>
      </c>
      <c r="Q109" s="53">
        <v>43</v>
      </c>
    </row>
    <row r="110" spans="1:17" x14ac:dyDescent="0.4">
      <c r="A110" s="30">
        <v>9</v>
      </c>
      <c r="B110" s="30" t="s">
        <v>137</v>
      </c>
      <c r="C110" s="15">
        <f t="shared" si="8"/>
        <v>1</v>
      </c>
      <c r="D110" s="15">
        <f>SUM(LARGE(F110:O110,{1,2,3,4,5,6}))</f>
        <v>50</v>
      </c>
      <c r="E110" s="17">
        <f t="shared" si="9"/>
        <v>50</v>
      </c>
      <c r="F110" s="31">
        <v>0</v>
      </c>
      <c r="G110" s="31">
        <v>0</v>
      </c>
      <c r="H110" s="31">
        <v>0</v>
      </c>
      <c r="I110" s="32">
        <v>50</v>
      </c>
      <c r="J110" s="31">
        <v>0</v>
      </c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54"/>
      <c r="Q110" s="54"/>
    </row>
    <row r="111" spans="1:17" x14ac:dyDescent="0.4">
      <c r="A111" s="30">
        <v>10</v>
      </c>
      <c r="B111" s="30" t="s">
        <v>63</v>
      </c>
      <c r="C111" s="15">
        <f t="shared" si="8"/>
        <v>4</v>
      </c>
      <c r="D111" s="15">
        <f>SUM(LARGE(F111:O111,{1,2,3,4,5,6}))</f>
        <v>199</v>
      </c>
      <c r="E111" s="17">
        <f t="shared" si="9"/>
        <v>49.75</v>
      </c>
      <c r="F111" s="31">
        <v>48</v>
      </c>
      <c r="G111" s="31">
        <v>50</v>
      </c>
      <c r="H111" s="31">
        <v>51</v>
      </c>
      <c r="I111" s="43"/>
      <c r="J111" s="31">
        <v>0</v>
      </c>
      <c r="K111" s="31">
        <v>0</v>
      </c>
      <c r="L111" s="31">
        <v>50</v>
      </c>
      <c r="M111" s="27">
        <v>0</v>
      </c>
      <c r="N111" s="31"/>
      <c r="O111" s="31">
        <v>0</v>
      </c>
      <c r="P111" s="53">
        <v>56</v>
      </c>
      <c r="Q111" s="53">
        <v>22</v>
      </c>
    </row>
    <row r="112" spans="1:17" x14ac:dyDescent="0.4">
      <c r="A112" s="30">
        <v>11</v>
      </c>
      <c r="B112" s="30" t="s">
        <v>33</v>
      </c>
      <c r="C112" s="15">
        <f t="shared" si="8"/>
        <v>4</v>
      </c>
      <c r="D112" s="15">
        <f>SUM(LARGE(F112:O112,{1,2,3,4,5,6}))</f>
        <v>199</v>
      </c>
      <c r="E112" s="17">
        <f t="shared" si="9"/>
        <v>49.75</v>
      </c>
      <c r="F112" s="31">
        <v>0</v>
      </c>
      <c r="G112" s="31">
        <v>47</v>
      </c>
      <c r="H112" s="31">
        <v>0</v>
      </c>
      <c r="I112" s="32"/>
      <c r="J112" s="31"/>
      <c r="K112" s="27">
        <v>48</v>
      </c>
      <c r="L112" s="31">
        <v>0</v>
      </c>
      <c r="M112" s="31">
        <v>0</v>
      </c>
      <c r="N112" s="27">
        <v>39</v>
      </c>
      <c r="O112" s="31">
        <v>65</v>
      </c>
      <c r="P112" s="53">
        <v>56</v>
      </c>
      <c r="Q112" s="53">
        <v>14</v>
      </c>
    </row>
    <row r="113" spans="1:17" x14ac:dyDescent="0.4">
      <c r="A113" s="30">
        <v>12</v>
      </c>
      <c r="B113" s="30" t="s">
        <v>24</v>
      </c>
      <c r="C113" s="15">
        <f t="shared" si="8"/>
        <v>7</v>
      </c>
      <c r="D113" s="15">
        <f>SUM(LARGE(F113:O113,{1,2,3,4,5,6}))</f>
        <v>300</v>
      </c>
      <c r="E113" s="17">
        <f t="shared" si="9"/>
        <v>49.142857142857146</v>
      </c>
      <c r="F113" s="31">
        <v>52</v>
      </c>
      <c r="G113" s="31">
        <v>52</v>
      </c>
      <c r="H113" s="31">
        <v>54</v>
      </c>
      <c r="I113" s="32"/>
      <c r="J113" s="31"/>
      <c r="K113" s="31">
        <v>49</v>
      </c>
      <c r="L113" s="27">
        <v>47</v>
      </c>
      <c r="M113" s="27">
        <v>44</v>
      </c>
      <c r="N113" s="31">
        <v>46</v>
      </c>
      <c r="O113" s="31">
        <v>0</v>
      </c>
      <c r="P113" s="53">
        <v>58</v>
      </c>
      <c r="Q113" s="53">
        <v>17</v>
      </c>
    </row>
    <row r="114" spans="1:17" x14ac:dyDescent="0.4">
      <c r="A114" s="30">
        <v>13</v>
      </c>
      <c r="B114" s="30" t="s">
        <v>66</v>
      </c>
      <c r="C114" s="15">
        <f t="shared" si="8"/>
        <v>3</v>
      </c>
      <c r="D114" s="15">
        <f>SUM(LARGE(F114:O114,{1,2,3,4,5,6}))</f>
        <v>147</v>
      </c>
      <c r="E114" s="17">
        <f t="shared" si="9"/>
        <v>49</v>
      </c>
      <c r="F114" s="31">
        <v>0</v>
      </c>
      <c r="G114" s="31">
        <v>0</v>
      </c>
      <c r="H114" s="31">
        <v>0</v>
      </c>
      <c r="I114" s="32">
        <v>55</v>
      </c>
      <c r="J114" s="31">
        <v>0</v>
      </c>
      <c r="K114" s="31">
        <v>41</v>
      </c>
      <c r="L114" s="31">
        <v>51</v>
      </c>
      <c r="M114" s="31">
        <v>0</v>
      </c>
      <c r="N114" s="31">
        <v>0</v>
      </c>
      <c r="O114" s="31">
        <v>0</v>
      </c>
      <c r="P114" s="54"/>
      <c r="Q114" s="54"/>
    </row>
    <row r="115" spans="1:17" x14ac:dyDescent="0.4">
      <c r="A115" s="30">
        <v>14</v>
      </c>
      <c r="B115" s="30" t="s">
        <v>99</v>
      </c>
      <c r="C115" s="15">
        <f t="shared" si="8"/>
        <v>7</v>
      </c>
      <c r="D115" s="15">
        <f>SUM(LARGE(F115:O115,{1,2,3,4,5,6}))</f>
        <v>301</v>
      </c>
      <c r="E115" s="17">
        <f t="shared" si="9"/>
        <v>48.714285714285715</v>
      </c>
      <c r="F115" s="31">
        <v>0</v>
      </c>
      <c r="G115" s="31">
        <v>55</v>
      </c>
      <c r="H115" s="31">
        <v>47</v>
      </c>
      <c r="I115" s="43"/>
      <c r="J115" s="27">
        <v>59</v>
      </c>
      <c r="K115" s="31">
        <v>40</v>
      </c>
      <c r="L115" s="31">
        <v>48</v>
      </c>
      <c r="M115" s="31">
        <v>45</v>
      </c>
      <c r="N115" s="31">
        <v>47</v>
      </c>
      <c r="O115" s="31"/>
      <c r="P115" s="53">
        <v>67</v>
      </c>
      <c r="Q115" s="53">
        <v>33</v>
      </c>
    </row>
    <row r="116" spans="1:17" x14ac:dyDescent="0.4">
      <c r="A116" s="30">
        <v>15</v>
      </c>
      <c r="B116" s="30" t="s">
        <v>94</v>
      </c>
      <c r="C116" s="15">
        <f t="shared" si="8"/>
        <v>3</v>
      </c>
      <c r="D116" s="15">
        <f>SUM(LARGE(F116:O116,{1,2,3,4,5,6}))</f>
        <v>145</v>
      </c>
      <c r="E116" s="17">
        <f t="shared" si="9"/>
        <v>48.333333333333336</v>
      </c>
      <c r="F116" s="31">
        <v>0</v>
      </c>
      <c r="G116" s="31">
        <v>0</v>
      </c>
      <c r="H116" s="31">
        <v>0</v>
      </c>
      <c r="I116" s="43">
        <v>48</v>
      </c>
      <c r="J116" s="31">
        <v>0</v>
      </c>
      <c r="K116" s="31"/>
      <c r="L116" s="31">
        <v>49</v>
      </c>
      <c r="M116" s="31">
        <v>48</v>
      </c>
      <c r="N116" s="27"/>
      <c r="O116" s="31">
        <v>0</v>
      </c>
      <c r="P116" s="53">
        <v>56</v>
      </c>
      <c r="Q116" s="53">
        <v>37</v>
      </c>
    </row>
    <row r="117" spans="1:17" ht="13" thickBot="1" x14ac:dyDescent="0.45">
      <c r="A117" s="33">
        <v>16</v>
      </c>
      <c r="B117" s="33" t="s">
        <v>14</v>
      </c>
      <c r="C117" s="34">
        <f t="shared" si="8"/>
        <v>5</v>
      </c>
      <c r="D117" s="34">
        <f>SUM(LARGE(F117:O117,{1,2,3,4,5,6}))</f>
        <v>238</v>
      </c>
      <c r="E117" s="35">
        <f t="shared" si="9"/>
        <v>47.6</v>
      </c>
      <c r="F117" s="36">
        <v>49</v>
      </c>
      <c r="G117" s="36">
        <v>44</v>
      </c>
      <c r="H117" s="36">
        <v>49</v>
      </c>
      <c r="I117" s="47">
        <v>0</v>
      </c>
      <c r="J117" s="44">
        <v>0</v>
      </c>
      <c r="K117" s="36">
        <v>51</v>
      </c>
      <c r="L117" s="36"/>
      <c r="M117" s="36"/>
      <c r="N117" s="36">
        <v>45</v>
      </c>
      <c r="O117" s="36">
        <v>0</v>
      </c>
      <c r="P117" s="55">
        <v>52</v>
      </c>
      <c r="Q117" s="55">
        <v>43</v>
      </c>
    </row>
    <row r="118" spans="1:17" ht="13" thickTop="1" x14ac:dyDescent="0.4">
      <c r="A118" s="30">
        <v>1</v>
      </c>
      <c r="B118" s="38" t="s">
        <v>114</v>
      </c>
      <c r="C118" s="39">
        <f t="shared" si="8"/>
        <v>1</v>
      </c>
      <c r="D118" s="39">
        <f>SUM(LARGE(F118:O118,{1,2,3,4,5,6}))</f>
        <v>47</v>
      </c>
      <c r="E118" s="40">
        <f t="shared" si="9"/>
        <v>47</v>
      </c>
      <c r="F118" s="41">
        <v>0</v>
      </c>
      <c r="G118" s="41">
        <v>0</v>
      </c>
      <c r="H118" s="41">
        <v>0</v>
      </c>
      <c r="I118" s="45">
        <v>47</v>
      </c>
      <c r="J118" s="41">
        <v>0</v>
      </c>
      <c r="K118" s="41" t="s">
        <v>103</v>
      </c>
      <c r="L118" s="41">
        <v>0</v>
      </c>
      <c r="M118" s="41">
        <v>0</v>
      </c>
      <c r="N118" s="41">
        <v>0</v>
      </c>
      <c r="O118" s="41">
        <v>0</v>
      </c>
      <c r="P118" s="57"/>
      <c r="Q118" s="57"/>
    </row>
    <row r="119" spans="1:17" x14ac:dyDescent="0.4">
      <c r="A119" s="30">
        <v>2</v>
      </c>
      <c r="B119" s="30" t="s">
        <v>21</v>
      </c>
      <c r="C119" s="15">
        <f t="shared" si="8"/>
        <v>5</v>
      </c>
      <c r="D119" s="15">
        <f>SUM(LARGE(F119:O119,{1,2,3,4,5,6}))</f>
        <v>230</v>
      </c>
      <c r="E119" s="17">
        <f t="shared" si="9"/>
        <v>46</v>
      </c>
      <c r="F119" s="31">
        <v>0</v>
      </c>
      <c r="G119" s="31">
        <v>0</v>
      </c>
      <c r="H119" s="31">
        <v>0</v>
      </c>
      <c r="I119" s="43"/>
      <c r="J119" s="31">
        <v>54</v>
      </c>
      <c r="K119" s="31">
        <v>45</v>
      </c>
      <c r="L119" s="31">
        <v>45</v>
      </c>
      <c r="M119" s="27">
        <v>42</v>
      </c>
      <c r="N119" s="31">
        <v>44</v>
      </c>
      <c r="O119" s="31"/>
      <c r="P119" s="53">
        <v>68</v>
      </c>
      <c r="Q119" s="53">
        <v>15</v>
      </c>
    </row>
    <row r="120" spans="1:17" x14ac:dyDescent="0.4">
      <c r="A120" s="30">
        <v>3</v>
      </c>
      <c r="B120" s="30" t="s">
        <v>35</v>
      </c>
      <c r="C120" s="15">
        <f t="shared" si="8"/>
        <v>6</v>
      </c>
      <c r="D120" s="15">
        <f>SUM(LARGE(F120:O120,{1,2,3,4,5,6}))</f>
        <v>269</v>
      </c>
      <c r="E120" s="17">
        <f t="shared" si="9"/>
        <v>44.833333333333336</v>
      </c>
      <c r="F120" s="31">
        <v>0</v>
      </c>
      <c r="G120" s="31">
        <v>49</v>
      </c>
      <c r="H120" s="31">
        <v>43</v>
      </c>
      <c r="I120" s="32"/>
      <c r="J120" s="31"/>
      <c r="K120" s="31">
        <v>47</v>
      </c>
      <c r="L120" s="31">
        <v>46</v>
      </c>
      <c r="M120" s="31">
        <v>41</v>
      </c>
      <c r="N120" s="31">
        <v>43</v>
      </c>
      <c r="O120" s="31">
        <v>0</v>
      </c>
      <c r="P120" s="53">
        <v>57</v>
      </c>
      <c r="Q120" s="53">
        <v>11</v>
      </c>
    </row>
    <row r="121" spans="1:17" x14ac:dyDescent="0.4">
      <c r="A121" s="30">
        <v>4</v>
      </c>
      <c r="B121" s="30" t="s">
        <v>95</v>
      </c>
      <c r="C121" s="15">
        <f t="shared" si="8"/>
        <v>2</v>
      </c>
      <c r="D121" s="15">
        <f>SUM(LARGE(F121:O121,{1,2,3,4,5,6}))</f>
        <v>89</v>
      </c>
      <c r="E121" s="17">
        <f t="shared" si="9"/>
        <v>44.5</v>
      </c>
      <c r="F121" s="31">
        <v>57</v>
      </c>
      <c r="G121" s="31">
        <v>0</v>
      </c>
      <c r="H121" s="31">
        <v>0</v>
      </c>
      <c r="I121" s="43">
        <v>32</v>
      </c>
      <c r="J121" s="27">
        <v>0</v>
      </c>
      <c r="K121" s="31">
        <v>0</v>
      </c>
      <c r="L121" s="31">
        <v>0</v>
      </c>
      <c r="M121" s="31">
        <v>0</v>
      </c>
      <c r="N121" s="31">
        <v>0</v>
      </c>
      <c r="O121" s="31">
        <v>0</v>
      </c>
      <c r="P121" s="54"/>
      <c r="Q121" s="54"/>
    </row>
    <row r="122" spans="1:17" x14ac:dyDescent="0.4">
      <c r="A122" s="30">
        <v>5</v>
      </c>
      <c r="B122" s="30" t="s">
        <v>85</v>
      </c>
      <c r="C122" s="15">
        <f t="shared" si="8"/>
        <v>4</v>
      </c>
      <c r="D122" s="15">
        <f>SUM(LARGE(F122:O122,{1,2,3,4,5,6}))</f>
        <v>170</v>
      </c>
      <c r="E122" s="17">
        <f t="shared" si="9"/>
        <v>42.5</v>
      </c>
      <c r="F122" s="31">
        <v>0</v>
      </c>
      <c r="G122" s="31">
        <v>0</v>
      </c>
      <c r="H122" s="31">
        <v>46</v>
      </c>
      <c r="I122" s="43"/>
      <c r="J122" s="31"/>
      <c r="K122" s="31">
        <v>44</v>
      </c>
      <c r="L122" s="31">
        <v>0</v>
      </c>
      <c r="M122" s="31">
        <v>38</v>
      </c>
      <c r="N122" s="31">
        <v>42</v>
      </c>
      <c r="O122" s="31">
        <v>0</v>
      </c>
      <c r="P122" s="53">
        <v>55</v>
      </c>
      <c r="Q122" s="53">
        <v>19</v>
      </c>
    </row>
    <row r="123" spans="1:17" x14ac:dyDescent="0.4">
      <c r="A123" s="30">
        <v>6</v>
      </c>
      <c r="B123" s="30" t="s">
        <v>43</v>
      </c>
      <c r="C123" s="15">
        <f t="shared" si="8"/>
        <v>5</v>
      </c>
      <c r="D123" s="15">
        <f>SUM(LARGE(F123:O123,{1,2,3,4,5,6}))</f>
        <v>211</v>
      </c>
      <c r="E123" s="17">
        <f t="shared" si="9"/>
        <v>42.2</v>
      </c>
      <c r="F123" s="31">
        <v>0</v>
      </c>
      <c r="G123" s="31">
        <v>45</v>
      </c>
      <c r="H123" s="31">
        <v>0</v>
      </c>
      <c r="I123" s="43"/>
      <c r="J123" s="31">
        <v>0</v>
      </c>
      <c r="K123" s="31">
        <v>46</v>
      </c>
      <c r="L123" s="31">
        <v>44</v>
      </c>
      <c r="M123" s="31">
        <v>36</v>
      </c>
      <c r="N123" s="31">
        <v>40</v>
      </c>
      <c r="O123" s="31"/>
      <c r="P123" s="53">
        <v>66</v>
      </c>
      <c r="Q123" s="53">
        <v>16</v>
      </c>
    </row>
    <row r="124" spans="1:17" x14ac:dyDescent="0.4">
      <c r="A124" s="30">
        <v>7</v>
      </c>
      <c r="B124" s="30" t="s">
        <v>26</v>
      </c>
      <c r="C124" s="15">
        <f t="shared" si="8"/>
        <v>8</v>
      </c>
      <c r="D124" s="15">
        <f>SUM(LARGE(F124:O124,{1,2,3,4,5,6}))</f>
        <v>278</v>
      </c>
      <c r="E124" s="17">
        <f t="shared" si="9"/>
        <v>40.75</v>
      </c>
      <c r="F124" s="31">
        <v>0</v>
      </c>
      <c r="G124" s="31">
        <v>48</v>
      </c>
      <c r="H124" s="31">
        <v>44</v>
      </c>
      <c r="I124" s="32">
        <v>10</v>
      </c>
      <c r="J124" s="31">
        <v>0</v>
      </c>
      <c r="K124" s="31">
        <v>42</v>
      </c>
      <c r="L124" s="31">
        <v>43</v>
      </c>
      <c r="M124" s="31">
        <v>39</v>
      </c>
      <c r="N124" s="31">
        <v>38</v>
      </c>
      <c r="O124" s="31">
        <v>62</v>
      </c>
      <c r="P124" s="54"/>
      <c r="Q124" s="54"/>
    </row>
    <row r="125" spans="1:17" x14ac:dyDescent="0.4">
      <c r="A125" s="30">
        <v>8</v>
      </c>
      <c r="B125" s="30" t="s">
        <v>119</v>
      </c>
      <c r="C125" s="15">
        <f t="shared" si="8"/>
        <v>2</v>
      </c>
      <c r="D125" s="15">
        <f>SUM(LARGE(F125:O125,{1,2,3,4,5,6}))</f>
        <v>78</v>
      </c>
      <c r="E125" s="17">
        <f t="shared" si="9"/>
        <v>39</v>
      </c>
      <c r="F125" s="31">
        <v>0</v>
      </c>
      <c r="G125" s="31">
        <v>0</v>
      </c>
      <c r="H125" s="31">
        <v>0</v>
      </c>
      <c r="I125" s="43"/>
      <c r="J125" s="27">
        <v>0</v>
      </c>
      <c r="K125" s="31">
        <v>0</v>
      </c>
      <c r="L125" s="31" t="s">
        <v>103</v>
      </c>
      <c r="M125" s="31">
        <v>37</v>
      </c>
      <c r="N125" s="31">
        <v>41</v>
      </c>
      <c r="O125" s="31"/>
      <c r="P125" s="53">
        <v>69</v>
      </c>
      <c r="Q125" s="53">
        <v>18</v>
      </c>
    </row>
    <row r="126" spans="1:17" x14ac:dyDescent="0.4">
      <c r="A126" s="30">
        <v>9</v>
      </c>
      <c r="B126" s="30" t="s">
        <v>138</v>
      </c>
      <c r="C126" s="15">
        <f t="shared" si="8"/>
        <v>1</v>
      </c>
      <c r="D126" s="15">
        <f>SUM(LARGE(F126:O126,{1,2,3,4,5,6}))</f>
        <v>37</v>
      </c>
      <c r="E126" s="17">
        <f t="shared" si="9"/>
        <v>37</v>
      </c>
      <c r="F126" s="31">
        <v>0</v>
      </c>
      <c r="G126" s="31">
        <v>0</v>
      </c>
      <c r="H126" s="31">
        <v>0</v>
      </c>
      <c r="I126" s="32">
        <v>37</v>
      </c>
      <c r="J126" s="31">
        <v>0</v>
      </c>
      <c r="K126" s="31">
        <v>0</v>
      </c>
      <c r="L126" s="31">
        <v>0</v>
      </c>
      <c r="M126" s="31">
        <v>0</v>
      </c>
      <c r="N126" s="31">
        <v>0</v>
      </c>
      <c r="O126" s="31">
        <v>0</v>
      </c>
      <c r="P126" s="54"/>
      <c r="Q126" s="54"/>
    </row>
    <row r="127" spans="1:17" x14ac:dyDescent="0.4">
      <c r="A127" s="30">
        <v>10</v>
      </c>
      <c r="B127" s="30" t="s">
        <v>139</v>
      </c>
      <c r="C127" s="15">
        <f t="shared" si="8"/>
        <v>1</v>
      </c>
      <c r="D127" s="15">
        <f>SUM(LARGE(F127:O127,{1,2,3,4,5,6}))</f>
        <v>36</v>
      </c>
      <c r="E127" s="17">
        <f t="shared" si="9"/>
        <v>36</v>
      </c>
      <c r="F127" s="31">
        <v>0</v>
      </c>
      <c r="G127" s="31">
        <v>0</v>
      </c>
      <c r="H127" s="31">
        <v>0</v>
      </c>
      <c r="I127" s="32">
        <v>36</v>
      </c>
      <c r="J127" s="31">
        <v>0</v>
      </c>
      <c r="K127" s="31">
        <v>0</v>
      </c>
      <c r="L127" s="31">
        <v>0</v>
      </c>
      <c r="M127" s="31">
        <v>0</v>
      </c>
      <c r="N127" s="31">
        <v>0</v>
      </c>
      <c r="O127" s="31">
        <v>0</v>
      </c>
      <c r="P127" s="54"/>
      <c r="Q127" s="54"/>
    </row>
    <row r="128" spans="1:17" x14ac:dyDescent="0.4">
      <c r="A128" s="30">
        <v>11</v>
      </c>
      <c r="B128" s="30" t="s">
        <v>140</v>
      </c>
      <c r="C128" s="15">
        <f t="shared" si="8"/>
        <v>1</v>
      </c>
      <c r="D128" s="15">
        <f>SUM(LARGE(F128:O128,{1,2,3,4,5,6}))</f>
        <v>30</v>
      </c>
      <c r="E128" s="17">
        <f t="shared" si="9"/>
        <v>30</v>
      </c>
      <c r="F128" s="31">
        <v>0</v>
      </c>
      <c r="G128" s="31">
        <v>0</v>
      </c>
      <c r="H128" s="31">
        <v>0</v>
      </c>
      <c r="I128" s="32">
        <v>30</v>
      </c>
      <c r="J128" s="31">
        <v>0</v>
      </c>
      <c r="K128" s="31">
        <v>0</v>
      </c>
      <c r="L128" s="31">
        <v>0</v>
      </c>
      <c r="M128" s="31">
        <v>0</v>
      </c>
      <c r="N128" s="31">
        <v>0</v>
      </c>
      <c r="O128" s="31">
        <v>0</v>
      </c>
      <c r="P128" s="54"/>
      <c r="Q128" s="54"/>
    </row>
    <row r="129" spans="1:17" x14ac:dyDescent="0.4">
      <c r="A129" s="30">
        <v>12</v>
      </c>
      <c r="B129" s="30" t="s">
        <v>141</v>
      </c>
      <c r="C129" s="15">
        <f t="shared" si="8"/>
        <v>1</v>
      </c>
      <c r="D129" s="15">
        <f>SUM(LARGE(F129:O129,{1,2,3,4,5,6}))</f>
        <v>27</v>
      </c>
      <c r="E129" s="17">
        <f t="shared" si="9"/>
        <v>27</v>
      </c>
      <c r="F129" s="31">
        <v>0</v>
      </c>
      <c r="G129" s="31">
        <v>0</v>
      </c>
      <c r="H129" s="31">
        <v>0</v>
      </c>
      <c r="I129" s="32">
        <v>27</v>
      </c>
      <c r="J129" s="31">
        <v>0</v>
      </c>
      <c r="K129" s="31">
        <v>0</v>
      </c>
      <c r="L129" s="31">
        <v>0</v>
      </c>
      <c r="M129" s="31">
        <v>0</v>
      </c>
      <c r="N129" s="31">
        <v>0</v>
      </c>
      <c r="O129" s="31">
        <v>0</v>
      </c>
      <c r="P129" s="54"/>
      <c r="Q129" s="54"/>
    </row>
    <row r="130" spans="1:17" x14ac:dyDescent="0.4">
      <c r="A130" s="30">
        <v>13</v>
      </c>
      <c r="B130" s="30" t="s">
        <v>142</v>
      </c>
      <c r="C130" s="15">
        <f t="shared" si="8"/>
        <v>1</v>
      </c>
      <c r="D130" s="15">
        <f>SUM(LARGE(F130:O130,{1,2,3,4,5,6}))</f>
        <v>13</v>
      </c>
      <c r="E130" s="17">
        <f t="shared" si="9"/>
        <v>13</v>
      </c>
      <c r="F130" s="31">
        <v>0</v>
      </c>
      <c r="G130" s="31">
        <v>0</v>
      </c>
      <c r="H130" s="31">
        <v>0</v>
      </c>
      <c r="I130" s="32">
        <v>13</v>
      </c>
      <c r="J130" s="31">
        <v>0</v>
      </c>
      <c r="K130" s="31">
        <v>0</v>
      </c>
      <c r="L130" s="31">
        <v>0</v>
      </c>
      <c r="M130" s="31">
        <v>0</v>
      </c>
      <c r="N130" s="31">
        <v>0</v>
      </c>
      <c r="O130" s="31">
        <v>0</v>
      </c>
      <c r="P130" s="54"/>
      <c r="Q130" s="54"/>
    </row>
    <row r="131" spans="1:17" ht="13" thickBot="1" x14ac:dyDescent="0.45">
      <c r="A131" s="33">
        <v>14</v>
      </c>
      <c r="B131" s="33" t="s">
        <v>144</v>
      </c>
      <c r="C131" s="34">
        <f t="shared" si="8"/>
        <v>1</v>
      </c>
      <c r="D131" s="34">
        <f>SUM(LARGE(F131:O131,{1,2,3,4,5,6}))</f>
        <v>9</v>
      </c>
      <c r="E131" s="35">
        <f t="shared" si="9"/>
        <v>9</v>
      </c>
      <c r="F131" s="36">
        <v>0</v>
      </c>
      <c r="G131" s="36">
        <v>0</v>
      </c>
      <c r="H131" s="36">
        <v>0</v>
      </c>
      <c r="I131" s="37">
        <v>9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  <c r="O131" s="36">
        <v>0</v>
      </c>
      <c r="P131" s="58"/>
      <c r="Q131" s="58"/>
    </row>
    <row r="132" spans="1:17" ht="13" thickTop="1" x14ac:dyDescent="0.4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9205D88DC4F44CB1CA8437F92B0221" ma:contentTypeVersion="12" ma:contentTypeDescription="Create a new document." ma:contentTypeScope="" ma:versionID="1bc403a63dcc5c0aa36036e7da6922e8">
  <xsd:schema xmlns:xsd="http://www.w3.org/2001/XMLSchema" xmlns:xs="http://www.w3.org/2001/XMLSchema" xmlns:p="http://schemas.microsoft.com/office/2006/metadata/properties" xmlns:ns3="ef277e87-290d-49c5-91d0-3912be04ccbd" xmlns:ns4="93868ba0-4f09-432e-b4a8-1e7798b1a206" targetNamespace="http://schemas.microsoft.com/office/2006/metadata/properties" ma:root="true" ma:fieldsID="0528c6be03519443c219321ae5a9f472" ns3:_="" ns4:_="">
    <xsd:import namespace="ef277e87-290d-49c5-91d0-3912be04ccbd"/>
    <xsd:import namespace="93868ba0-4f09-432e-b4a8-1e7798b1a2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277e87-290d-49c5-91d0-3912be04cc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868ba0-4f09-432e-b4a8-1e7798b1a20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34B9D1-27AC-43FD-ADAC-A8E3E571C89C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ef277e87-290d-49c5-91d0-3912be04ccbd"/>
    <ds:schemaRef ds:uri="93868ba0-4f09-432e-b4a8-1e7798b1a206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4BF1C1-9FB4-475A-BA8E-096FC012E764}">
  <ds:schemaRefs>
    <ds:schemaRef ds:uri="http://schemas.microsoft.com/office/2006/metadata/properties"/>
    <ds:schemaRef ds:uri="ef277e87-290d-49c5-91d0-3912be04ccbd"/>
    <ds:schemaRef ds:uri="93868ba0-4f09-432e-b4a8-1e7798b1a206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1CAE164-3C4B-42CE-8798-DEE2964B08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RULES</vt:lpstr>
      <vt:lpstr>Race 1</vt:lpstr>
      <vt:lpstr>Race 2</vt:lpstr>
      <vt:lpstr>Race 3</vt:lpstr>
      <vt:lpstr>Race 4</vt:lpstr>
      <vt:lpstr>Race 5</vt:lpstr>
      <vt:lpstr>Race 6</vt:lpstr>
      <vt:lpstr>Race 7</vt:lpstr>
      <vt:lpstr>Race 8</vt:lpstr>
      <vt:lpstr>New Overall</vt:lpstr>
      <vt:lpstr>Proposed TABLES</vt:lpstr>
    </vt:vector>
  </TitlesOfParts>
  <Company>Aluminum Company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reessp</dc:creator>
  <cp:lastModifiedBy>Paul Rees</cp:lastModifiedBy>
  <cp:lastPrinted>2025-06-05T14:23:15Z</cp:lastPrinted>
  <dcterms:created xsi:type="dcterms:W3CDTF">2002-06-20T15:07:26Z</dcterms:created>
  <dcterms:modified xsi:type="dcterms:W3CDTF">2025-06-09T11:33:44Z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0x010100739205D88DC4F44CB1CA8437F92B0221</vt:lpwstr>
  </property>
</Properties>
</file>